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5xZMRqmSX4fynQO9zBlCPIYkvWcsTslOW8KVY/C6zVxxtoLbOpM7E5TGxi7k4IgSDsO+Kg3cJ+0SEVfmRpgm0Q==" workbookSaltValue="uzeRI1ydYA7SKXqlKnUogQ==" workbookSpinCount="100000" lockStructure="1"/>
  <bookViews>
    <workbookView xWindow="240" yWindow="105" windowWidth="14805" windowHeight="8010" tabRatio="522"/>
  </bookViews>
  <sheets>
    <sheet name="Annual Reports 2016" sheetId="11" r:id="rId1"/>
  </sheets>
  <calcPr calcId="152511"/>
</workbook>
</file>

<file path=xl/calcChain.xml><?xml version="1.0" encoding="utf-8"?>
<calcChain xmlns="http://schemas.openxmlformats.org/spreadsheetml/2006/main">
  <c r="I73" i="11" l="1"/>
  <c r="F75" i="11"/>
  <c r="M73" i="11"/>
  <c r="P52" i="11"/>
  <c r="P51" i="11"/>
  <c r="P49" i="11"/>
  <c r="P48" i="11"/>
  <c r="P47" i="11"/>
  <c r="P46" i="11"/>
  <c r="P45" i="11"/>
  <c r="P44" i="11"/>
  <c r="P43" i="11"/>
  <c r="P42" i="11"/>
</calcChain>
</file>

<file path=xl/sharedStrings.xml><?xml version="1.0" encoding="utf-8"?>
<sst xmlns="http://schemas.openxmlformats.org/spreadsheetml/2006/main" count="270" uniqueCount="227">
  <si>
    <t>YEAR</t>
  </si>
  <si>
    <t>I.  OPERATION</t>
  </si>
  <si>
    <t xml:space="preserve">     A.  PIPELINE &amp; REHABILITATION PROJECTS</t>
  </si>
  <si>
    <t>1.  PIPELINE EXPANSION</t>
  </si>
  <si>
    <t xml:space="preserve">Purok 3 @ Brgy. Glamang; Brgy. Upper </t>
  </si>
  <si>
    <t>Klinan; Purok Honeyville @ Brgy. Silway 8</t>
  </si>
  <si>
    <r>
      <rPr>
        <sz val="11"/>
        <color theme="1"/>
        <rFont val="Calibri"/>
        <family val="2"/>
        <scheme val="minor"/>
      </rPr>
      <t>with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</t>
    </r>
    <r>
      <rPr>
        <b/>
        <sz val="11"/>
        <color indexed="8"/>
        <rFont val="Calibri"/>
        <family val="2"/>
      </rPr>
      <t xml:space="preserve"> total pipeline length of 12.842 kms</t>
    </r>
  </si>
  <si>
    <t>2.  REHABILITATION</t>
  </si>
  <si>
    <t>National Highway, Purok Masagana B @</t>
  </si>
  <si>
    <t>Brgy. Pagalungan; Dulay Subd., Purok San</t>
  </si>
  <si>
    <t>Miguel, Purok Sunrise @ Brgy. Poblacion;</t>
  </si>
  <si>
    <t>Purok Maunlad, Purok Mabuhay, Falle Subd.,</t>
  </si>
  <si>
    <t>at Brgy. Silway 8; Dimaclid Subd., Aquino Gate</t>
  </si>
  <si>
    <r>
      <rPr>
        <sz val="11"/>
        <color theme="1"/>
        <rFont val="Calibri"/>
        <family val="2"/>
        <scheme val="minor"/>
      </rPr>
      <t>at Brgy. Cannery with a</t>
    </r>
    <r>
      <rPr>
        <b/>
        <sz val="11"/>
        <color indexed="8"/>
        <rFont val="Calibri"/>
        <family val="2"/>
      </rPr>
      <t xml:space="preserve"> total of 7.864 kms.</t>
    </r>
  </si>
  <si>
    <t xml:space="preserve">     B.  WATER QUALITY</t>
  </si>
  <si>
    <t>Compliance with PNSDW, LWUA &amp; DOH of</t>
  </si>
  <si>
    <t xml:space="preserve">a) Average daily Chlorine Residual of </t>
  </si>
  <si>
    <t>not less than 0.30ppm Chlorine Residual</t>
  </si>
  <si>
    <t>0.42ppm</t>
  </si>
  <si>
    <t>b)  Water Safety Plan submitted to</t>
  </si>
  <si>
    <t xml:space="preserve">        LWUA on March 1, 2014</t>
  </si>
  <si>
    <t xml:space="preserve">     C.  WATER RATE</t>
  </si>
  <si>
    <t>Minimum Charge</t>
  </si>
  <si>
    <t xml:space="preserve">      </t>
  </si>
  <si>
    <t>1.  Residential/Government</t>
  </si>
  <si>
    <t xml:space="preserve">P195.10  </t>
  </si>
  <si>
    <t>2.  Commercial/Industrial</t>
  </si>
  <si>
    <t xml:space="preserve">P390.20  </t>
  </si>
  <si>
    <t xml:space="preserve">       2.1   Commercial A</t>
  </si>
  <si>
    <t>P341.40</t>
  </si>
  <si>
    <t xml:space="preserve">       2.2   Commercial B</t>
  </si>
  <si>
    <t>P292.65</t>
  </si>
  <si>
    <t xml:space="preserve">       2.3   Commercial C</t>
  </si>
  <si>
    <t>P243.85</t>
  </si>
  <si>
    <t xml:space="preserve">     D.  BARANGAYS SERVED </t>
  </si>
  <si>
    <t>Eight (8) Barangays fully served:</t>
  </si>
  <si>
    <t xml:space="preserve">     1.  Sulit </t>
  </si>
  <si>
    <t>372 s.c.</t>
  </si>
  <si>
    <t xml:space="preserve">     2.  Pagalungan</t>
  </si>
  <si>
    <t>92 s.c.</t>
  </si>
  <si>
    <t xml:space="preserve">     3.  Poblacion</t>
  </si>
  <si>
    <t>7,000 s.c.</t>
  </si>
  <si>
    <t xml:space="preserve">     4.  Magsaysay </t>
  </si>
  <si>
    <t>1,410 s.c.</t>
  </si>
  <si>
    <t xml:space="preserve">     5.  Cannery </t>
  </si>
  <si>
    <t>3,715 s.c.</t>
  </si>
  <si>
    <t xml:space="preserve">     6.  Silway 8 </t>
  </si>
  <si>
    <t>1,193 s.c.</t>
  </si>
  <si>
    <t xml:space="preserve">     7.  Polo</t>
  </si>
  <si>
    <t>341 s.c.</t>
  </si>
  <si>
    <t>Two (2) Barangays partially served:</t>
  </si>
  <si>
    <t xml:space="preserve">     8.  Upper Klinan</t>
  </si>
  <si>
    <t>42 s.c.</t>
  </si>
  <si>
    <t xml:space="preserve">     1.  Lumakil</t>
  </si>
  <si>
    <t>23 s.c.</t>
  </si>
  <si>
    <t xml:space="preserve">     2.  Glamang</t>
  </si>
  <si>
    <t>149 s.c.</t>
  </si>
  <si>
    <t xml:space="preserve">     E.  NUMBER OF ACTIVE SERVICE CONNECTIONS</t>
  </si>
  <si>
    <t>with an increase of 938</t>
  </si>
  <si>
    <t xml:space="preserve">           (ending December)</t>
  </si>
  <si>
    <t xml:space="preserve">     F.  BILLING &amp; COLLECTION (in pesos)</t>
  </si>
  <si>
    <r>
      <rPr>
        <b/>
        <sz val="11"/>
        <color indexed="30"/>
        <rFont val="Calibri"/>
        <family val="2"/>
      </rPr>
      <t>Billing</t>
    </r>
    <r>
      <rPr>
        <b/>
        <sz val="11"/>
        <color indexed="8"/>
        <rFont val="Calibri"/>
        <family val="2"/>
      </rPr>
      <t>: P80,074,095.72 with an increase</t>
    </r>
  </si>
  <si>
    <t>of P6,355,526.19</t>
  </si>
  <si>
    <r>
      <rPr>
        <b/>
        <sz val="11"/>
        <color indexed="30"/>
        <rFont val="Calibri"/>
        <family val="2"/>
      </rPr>
      <t>Collection</t>
    </r>
    <r>
      <rPr>
        <b/>
        <sz val="11"/>
        <color indexed="8"/>
        <rFont val="Calibri"/>
        <family val="2"/>
      </rPr>
      <t>:  P80,500,553.22 with an</t>
    </r>
  </si>
  <si>
    <t>increase of P6,036,059.55</t>
  </si>
  <si>
    <t xml:space="preserve">     G.  PRODUCTION &amp; CONSUMPTION (in cu.m.)</t>
  </si>
  <si>
    <r>
      <rPr>
        <b/>
        <sz val="11"/>
        <color indexed="30"/>
        <rFont val="Calibri"/>
        <family val="2"/>
      </rPr>
      <t>Production</t>
    </r>
    <r>
      <rPr>
        <b/>
        <sz val="11"/>
        <color indexed="8"/>
        <rFont val="Calibri"/>
        <family val="2"/>
      </rPr>
      <t>:  3,998,252 cu.m. with an</t>
    </r>
  </si>
  <si>
    <t>increase of 236,665 cu.m.</t>
  </si>
  <si>
    <r>
      <rPr>
        <b/>
        <sz val="11"/>
        <color indexed="30"/>
        <rFont val="Calibri"/>
        <family val="2"/>
      </rPr>
      <t>Consumption</t>
    </r>
    <r>
      <rPr>
        <b/>
        <sz val="11"/>
        <color indexed="8"/>
        <rFont val="Calibri"/>
        <family val="2"/>
      </rPr>
      <t>:  2,998,938 cu.m. with an</t>
    </r>
  </si>
  <si>
    <t>increase of 223,687 cu.m.</t>
  </si>
  <si>
    <t>Average Daily Consumption:</t>
  </si>
  <si>
    <t xml:space="preserve">     H.  NON-REVENUE WATER (NRW)</t>
  </si>
  <si>
    <t>II.  FINANCIAL VIABILITY &amp; SUSTAINABILITY</t>
  </si>
  <si>
    <t xml:space="preserve">     A.  COLLECTION RATIO</t>
  </si>
  <si>
    <t xml:space="preserve">     B.  OPERATING RATIO</t>
  </si>
  <si>
    <t xml:space="preserve">     C.  NET INCOME RATIO</t>
  </si>
  <si>
    <t xml:space="preserve">     D.  CURRENT RATIO</t>
  </si>
  <si>
    <t>3.54 : 1</t>
  </si>
  <si>
    <t>III.  HUMAN RESOURCE</t>
  </si>
  <si>
    <t xml:space="preserve">     A.  STAFF PRODUCTIVITY INDEX (SPI)</t>
  </si>
  <si>
    <t>191 : 1</t>
  </si>
  <si>
    <t>(with 75 regular employees)</t>
  </si>
  <si>
    <t>169 : 1</t>
  </si>
  <si>
    <t>177 : 1</t>
  </si>
  <si>
    <t>(including 6 Job Order employees)</t>
  </si>
  <si>
    <t>IV.  ENVIRONMENT</t>
  </si>
  <si>
    <t xml:space="preserve">     A.  TOTAL AREA PLANTED</t>
  </si>
  <si>
    <t>11.32 hectares</t>
  </si>
  <si>
    <t>(added to existing 44.8 hectares covered)</t>
  </si>
  <si>
    <t xml:space="preserve">     B.  TOTAL NUMBER OF TREES GROWN</t>
  </si>
  <si>
    <t>5,875 out of 7,848 planted or 75%</t>
  </si>
  <si>
    <t>V.  GENDER AND DEVELOPMENT (GAD)/</t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</si>
  <si>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>Adopt-A-School Program to Kinilis Elem.</t>
    </r>
  </si>
  <si>
    <t xml:space="preserve">     CORPORATE SOCIAL RESPONSIBILITY </t>
  </si>
  <si>
    <t xml:space="preserve">    School @ Brgy. Kinilis</t>
  </si>
  <si>
    <t xml:space="preserve">      (CSR) ACTIVITIES</t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</si>
  <si>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 xml:space="preserve">Patubig sa Eskwela Program (PEP) to two </t>
    </r>
  </si>
  <si>
    <t xml:space="preserve">     (2) additional public schools w/in the </t>
  </si>
  <si>
    <t xml:space="preserve">     service area</t>
  </si>
  <si>
    <r>
      <rPr>
        <b/>
        <sz val="11"/>
        <color indexed="8"/>
        <rFont val="Calibri"/>
        <family val="2"/>
      </rPr>
      <t xml:space="preserve">    &gt;</t>
    </r>
    <r>
      <rPr>
        <b/>
        <sz val="11"/>
        <color indexed="8"/>
        <rFont val="Calibri"/>
        <family val="2"/>
      </rPr>
      <t>14th PEP to Eugenio L. Ra</t>
    </r>
    <r>
      <rPr>
        <b/>
        <sz val="11"/>
        <color indexed="8"/>
        <rFont val="Calibri"/>
        <family val="2"/>
      </rPr>
      <t>ñada</t>
    </r>
    <r>
      <rPr>
        <b/>
        <sz val="11"/>
        <color indexed="8"/>
        <rFont val="Calibri"/>
        <family val="2"/>
      </rPr>
      <t xml:space="preserve"> Elem. School</t>
    </r>
  </si>
  <si>
    <r>
      <rPr>
        <b/>
        <sz val="11"/>
        <color indexed="8"/>
        <rFont val="Calibri"/>
        <family val="2"/>
      </rPr>
      <t xml:space="preserve">    &gt;</t>
    </r>
    <r>
      <rPr>
        <b/>
        <sz val="11"/>
        <color indexed="8"/>
        <rFont val="Calibri"/>
        <family val="2"/>
      </rPr>
      <t>15th PEP to Poblacion Polomolok Nat'l</t>
    </r>
  </si>
  <si>
    <t xml:space="preserve">       High School (Extension Campus)</t>
  </si>
  <si>
    <t>VI.  OTHER OPERATIONAL HIGHLIGHTS</t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</si>
  <si>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>Level II CSC Accreditation</t>
    </r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</si>
  <si>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>Full implementation of LWD-MaCRO</t>
    </r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</si>
  <si>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>Establishment of Marketing Team</t>
    </r>
  </si>
  <si>
    <r>
      <rPr>
        <b/>
        <sz val="11"/>
        <color indexed="8"/>
        <rFont val="Calibri"/>
        <family val="2"/>
      </rPr>
      <t xml:space="preserve">•  </t>
    </r>
    <r>
      <rPr>
        <b/>
        <sz val="11"/>
        <color indexed="8"/>
        <rFont val="Calibri"/>
        <family val="2"/>
      </rPr>
      <t>Implementation of SMS Alert for Customer</t>
    </r>
  </si>
  <si>
    <t xml:space="preserve">     information on billing &amp; water interruption</t>
  </si>
  <si>
    <t>0.49ppm at sampling points</t>
  </si>
  <si>
    <t>with an increase of 1,055</t>
  </si>
  <si>
    <t>3.6 : 1</t>
  </si>
  <si>
    <r>
      <rPr>
        <b/>
        <sz val="11"/>
        <color indexed="30"/>
        <rFont val="Calibri"/>
        <family val="2"/>
      </rPr>
      <t>Billing</t>
    </r>
    <r>
      <rPr>
        <b/>
        <sz val="11"/>
        <color indexed="8"/>
        <rFont val="Calibri"/>
        <family val="2"/>
      </rPr>
      <t>: P88,878,603.20 with an increase</t>
    </r>
  </si>
  <si>
    <r>
      <rPr>
        <b/>
        <sz val="11"/>
        <color indexed="30"/>
        <rFont val="Calibri"/>
        <family val="2"/>
      </rPr>
      <t>Collection</t>
    </r>
    <r>
      <rPr>
        <b/>
        <sz val="11"/>
        <color indexed="8"/>
        <rFont val="Calibri"/>
        <family val="2"/>
      </rPr>
      <t>:  P89,877,832.11 with an</t>
    </r>
  </si>
  <si>
    <r>
      <rPr>
        <b/>
        <sz val="11"/>
        <color indexed="30"/>
        <rFont val="Calibri"/>
        <family val="2"/>
      </rPr>
      <t>Production</t>
    </r>
    <r>
      <rPr>
        <b/>
        <sz val="11"/>
        <color indexed="8"/>
        <rFont val="Calibri"/>
        <family val="2"/>
      </rPr>
      <t>:  4,457,158 cu.m. with an</t>
    </r>
  </si>
  <si>
    <r>
      <rPr>
        <b/>
        <sz val="11"/>
        <color indexed="30"/>
        <rFont val="Calibri"/>
        <family val="2"/>
      </rPr>
      <t>Consumption</t>
    </r>
    <r>
      <rPr>
        <b/>
        <sz val="11"/>
        <color indexed="8"/>
        <rFont val="Calibri"/>
        <family val="2"/>
      </rPr>
      <t>:  3,319,787 cu.m. with an</t>
    </r>
  </si>
  <si>
    <t>390 s.c.</t>
  </si>
  <si>
    <t>121 s.c.</t>
  </si>
  <si>
    <t>7,482 s.c.</t>
  </si>
  <si>
    <t>1,502 s.c.</t>
  </si>
  <si>
    <t>3,832 s.c.</t>
  </si>
  <si>
    <t>1,415 s.c.</t>
  </si>
  <si>
    <t>361 s.c.</t>
  </si>
  <si>
    <t>96 s.c.</t>
  </si>
  <si>
    <t>26 s.c.</t>
  </si>
  <si>
    <t>194 s.c.</t>
  </si>
  <si>
    <t>of P8,804,507.48</t>
  </si>
  <si>
    <t>increase of P9,377,278.89</t>
  </si>
  <si>
    <t>increase of 458,906 cu.m.</t>
  </si>
  <si>
    <t>increase of 320,849 cu.m.</t>
  </si>
  <si>
    <t>199 : 1</t>
  </si>
  <si>
    <t>(including 14 Job Order employees)</t>
  </si>
  <si>
    <t>•  Adopt-A-School Program to Kalyong Elem.</t>
  </si>
  <si>
    <t xml:space="preserve">    School @ Brgy. Landan</t>
  </si>
  <si>
    <t xml:space="preserve">    &gt;16th PEP to Juan Bayan Elem. School</t>
  </si>
  <si>
    <t xml:space="preserve">    &gt;17th PEP to Nicolas Barreras National</t>
  </si>
  <si>
    <t xml:space="preserve">       High School </t>
  </si>
  <si>
    <t>•  Construction of Multi-Purpose Hall, Motorpool</t>
  </si>
  <si>
    <t xml:space="preserve">     Office, POWDEA Canteen and renovation of</t>
  </si>
  <si>
    <t xml:space="preserve">      Storeroom Building</t>
  </si>
  <si>
    <t>•  Establishment of MIS Team</t>
  </si>
  <si>
    <t>•  Installation of Human Resource Information</t>
  </si>
  <si>
    <t xml:space="preserve">    System (HRIS)</t>
  </si>
  <si>
    <t xml:space="preserve">•  Installation of Queuing System </t>
  </si>
  <si>
    <t>•  Installation of Procurement and Inventory</t>
  </si>
  <si>
    <t xml:space="preserve">    System</t>
  </si>
  <si>
    <t>10.2 hectares</t>
  </si>
  <si>
    <t>(added to existing 56.12 hectares covered)</t>
  </si>
  <si>
    <t>8,378 out of 9,115 planted or 92%</t>
  </si>
  <si>
    <t>(with 77 regular employees)</t>
  </si>
  <si>
    <t xml:space="preserve">Purok Paglaum and Mapag-on, Brgy. Upper </t>
  </si>
  <si>
    <t xml:space="preserve">Klinan; Gerada Subd., La Theresa (PMCO), </t>
  </si>
  <si>
    <t>Actual cost:  Php 2.8M</t>
  </si>
  <si>
    <t>Actual cost:  Php 10.027M</t>
  </si>
  <si>
    <t>Actual cost:  Php 2.267M</t>
  </si>
  <si>
    <r>
      <t>Kaunlaran, Upper Londres, Parre</t>
    </r>
    <r>
      <rPr>
        <sz val="11"/>
        <color theme="1"/>
        <rFont val="Calibri"/>
        <family val="2"/>
      </rPr>
      <t>ňo (Poblacion),</t>
    </r>
  </si>
  <si>
    <t xml:space="preserve">Barcatan (Poblacion), Brgy. Magsaysay: 2nd &amp; 4th  </t>
  </si>
  <si>
    <t>Road SK, Purok Matulungin, Purok Pag-asa</t>
  </si>
  <si>
    <t>(Ladaran); Ligtas Subd., Brgy. Cannery Site and</t>
  </si>
  <si>
    <t>beside Ricarda Road, Ma. Rosa, San Isidro, Olano,</t>
  </si>
  <si>
    <t>of 10.82 kms.</t>
  </si>
  <si>
    <r>
      <t xml:space="preserve">Balabat Subd., Purok Pag-asa Cannery with a </t>
    </r>
    <r>
      <rPr>
        <b/>
        <sz val="11"/>
        <color theme="1"/>
        <rFont val="Calibri"/>
        <family val="2"/>
        <scheme val="minor"/>
      </rPr>
      <t>total</t>
    </r>
  </si>
  <si>
    <t>Actual cost:  Php 3.34M</t>
  </si>
  <si>
    <t xml:space="preserve">Benedicto Subd., Klinan Road to Benedicto, </t>
  </si>
  <si>
    <t>San Joaquin, Magsaysay and Purok San Miguel,</t>
  </si>
  <si>
    <r>
      <rPr>
        <sz val="11"/>
        <color theme="1"/>
        <rFont val="Calibri"/>
        <family val="2"/>
        <scheme val="minor"/>
      </rPr>
      <t xml:space="preserve">Lunok </t>
    </r>
    <r>
      <rPr>
        <b/>
        <sz val="11"/>
        <color theme="1"/>
        <rFont val="Calibri"/>
        <family val="2"/>
        <scheme val="minor"/>
      </rPr>
      <t>with a total pipeline length of 9.864 kms</t>
    </r>
  </si>
  <si>
    <t xml:space="preserve">Purok Mapayapa, Brgy. Pagalungan; Purok </t>
  </si>
  <si>
    <t xml:space="preserve">Paraiso Extension , Purok 2 Glamang to </t>
  </si>
  <si>
    <t>Actual cost : Php  5.33M</t>
  </si>
  <si>
    <t>National Highway to Crossing Bagatila,</t>
  </si>
  <si>
    <t>Brgy. Polo, Polonabol Road to PS5, Upper</t>
  </si>
  <si>
    <t>Matin-ao, Silway-8; Upper Esposado, Material</t>
  </si>
  <si>
    <t xml:space="preserve">Recovery Facility (MRF) Upper Matin-ao; </t>
  </si>
  <si>
    <t>Morales Subd., PMCO Jamila Subdivision,</t>
  </si>
  <si>
    <t>Purok Kalayaan, Anastacio Subdivision with a</t>
  </si>
  <si>
    <t>Actual cost : Php 2.35M</t>
  </si>
  <si>
    <t>0.56ppm at sampling points</t>
  </si>
  <si>
    <t>11.8 hectares</t>
  </si>
  <si>
    <t xml:space="preserve">      3. Klinan-6</t>
  </si>
  <si>
    <t xml:space="preserve">      4. Silway-7</t>
  </si>
  <si>
    <t xml:space="preserve">Collection: P 102,197,716.06 with an </t>
  </si>
  <si>
    <t>increase of 12,319,883.95</t>
  </si>
  <si>
    <t>Production: 5,077,587 cu. M. with an</t>
  </si>
  <si>
    <t>increase of 620,429 cu. M.</t>
  </si>
  <si>
    <t xml:space="preserve">Consumption: 3,747,095 cu. M. with an </t>
  </si>
  <si>
    <t>increase of 427,308 cu. M.</t>
  </si>
  <si>
    <t>Four  (4) Barangays partially served:</t>
  </si>
  <si>
    <t>16,358 with an increase of 1,177</t>
  </si>
  <si>
    <t>of P 13,008,046.77</t>
  </si>
  <si>
    <t xml:space="preserve">Billing: P 101,886,649.97 with an increase </t>
  </si>
  <si>
    <t>1.82:1</t>
  </si>
  <si>
    <t>195:1</t>
  </si>
  <si>
    <t>(with 84 regular employees)</t>
  </si>
  <si>
    <t>184:1</t>
  </si>
  <si>
    <t>(including 5 Job Order employees)</t>
  </si>
  <si>
    <t xml:space="preserve">    &gt;18th PEP to Upper Klinan National High School</t>
  </si>
  <si>
    <t xml:space="preserve">     school  w/in the service area </t>
  </si>
  <si>
    <t>•  Patubig sa Eskwela Program (PEP) to public</t>
  </si>
  <si>
    <t>•  Improvement of Storeroom Building</t>
  </si>
  <si>
    <t>•  Development of In-house Billing and Collection</t>
  </si>
  <si>
    <t xml:space="preserve">     Budgeting  System  (PIB)</t>
  </si>
  <si>
    <t xml:space="preserve">•  Installation of complete Human Resource </t>
  </si>
  <si>
    <t xml:space="preserve">    Information System (HRIS)</t>
  </si>
  <si>
    <t>Abrea Village 1, Unified Village, Dole Gawad;</t>
  </si>
  <si>
    <t>Javier Subdivision, Purok San Agustin, Delambaca,</t>
  </si>
  <si>
    <t>•  Formation of NRW, ISO, Water Septage and</t>
  </si>
  <si>
    <t xml:space="preserve">     Solar Energy Committees</t>
  </si>
  <si>
    <t>•  Updating of Anti-Red Tape Act (ARTA)</t>
  </si>
  <si>
    <t xml:space="preserve">•  Awarded with CSC Level 11 Accreditation for </t>
  </si>
  <si>
    <t xml:space="preserve">     a.)   Strategic Performance Management System</t>
  </si>
  <si>
    <t xml:space="preserve">     b.)   Rewards and Recognition</t>
  </si>
  <si>
    <t xml:space="preserve">     c.)    Recruitment Selection and Placement</t>
  </si>
  <si>
    <t xml:space="preserve">     d.)    Learning &amp; Development</t>
  </si>
  <si>
    <t xml:space="preserve">•  ISO - aligned  (ISO 9001:2015) with Cofirmation Letter from TÜV Rheinland Philippines Inc. dated January 13, 2017; Scope of QMS: Production and Distribution of Water </t>
  </si>
  <si>
    <t>•  Renovation of Multi-Purpose Hall with fire exit</t>
  </si>
  <si>
    <t>•  Opening of sub-collection office @ Gaisano Grand-Polomolok</t>
  </si>
  <si>
    <t xml:space="preserve">     PRIME-HRM in Four (4) HR Systems namely :</t>
  </si>
  <si>
    <t xml:space="preserve">    System (BACS)</t>
  </si>
  <si>
    <t>•  Adopt-A-School Program to Lamcuah Elementary</t>
  </si>
  <si>
    <t xml:space="preserve">7,096 out of 7,425  planted or 95%  </t>
  </si>
  <si>
    <t>(added to existing 66.32 hectares covered)</t>
  </si>
  <si>
    <t>12,828 kms</t>
  </si>
  <si>
    <t>total of 5,393 kms.</t>
  </si>
  <si>
    <r>
      <t xml:space="preserve">Miravilla Homes </t>
    </r>
    <r>
      <rPr>
        <b/>
        <sz val="11"/>
        <color theme="1"/>
        <rFont val="Calibri"/>
        <family val="2"/>
        <scheme val="minor"/>
      </rPr>
      <t>with a total pipeline length of</t>
    </r>
    <r>
      <rPr>
        <sz val="11"/>
        <color theme="1"/>
        <rFont val="Calibri"/>
        <family val="2"/>
        <scheme val="minor"/>
      </rPr>
      <t xml:space="preserve"> </t>
    </r>
  </si>
  <si>
    <t>•  Completion of Well Drilling @ Brgy. Pagalungan</t>
  </si>
  <si>
    <t xml:space="preserve">     </t>
  </si>
  <si>
    <t xml:space="preserve">•  Upgrading of Procurement, Inventory and </t>
  </si>
  <si>
    <t xml:space="preserve">Average Daily Consumption: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</si>
</sst>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indexed="3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164" fontId="1" fillId="0" borderId="0"/>
    <xf numFmtId="0" fontId="1" fillId="0" borderId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/>
    <xf numFmtId="0" fontId="13" fillId="0" borderId="9" xfId="0" applyFont="1" applyBorder="1"/>
    <xf numFmtId="0" fontId="13" fillId="0" borderId="10" xfId="0" applyFont="1" applyBorder="1"/>
    <xf numFmtId="0" fontId="5" fillId="0" borderId="10" xfId="0" applyFont="1" applyBorder="1"/>
    <xf numFmtId="0" fontId="5" fillId="0" borderId="11" xfId="0" applyFont="1" applyBorder="1"/>
    <xf numFmtId="0" fontId="13" fillId="0" borderId="9" xfId="0" applyFont="1" applyFill="1" applyBorder="1"/>
    <xf numFmtId="0" fontId="5" fillId="0" borderId="7" xfId="0" applyFont="1" applyBorder="1"/>
    <xf numFmtId="0" fontId="5" fillId="0" borderId="8" xfId="0" applyFont="1" applyBorder="1"/>
    <xf numFmtId="0" fontId="14" fillId="0" borderId="0" xfId="0" applyFont="1"/>
    <xf numFmtId="17" fontId="5" fillId="0" borderId="4" xfId="0" applyNumberFormat="1" applyFont="1" applyBorder="1"/>
    <xf numFmtId="0" fontId="5" fillId="0" borderId="9" xfId="0" applyFont="1" applyBorder="1"/>
    <xf numFmtId="17" fontId="5" fillId="0" borderId="9" xfId="0" applyNumberFormat="1" applyFont="1" applyBorder="1"/>
    <xf numFmtId="0" fontId="13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4" xfId="0" applyNumberFormat="1" applyFont="1" applyBorder="1"/>
    <xf numFmtId="165" fontId="13" fillId="0" borderId="11" xfId="2" applyNumberFormat="1" applyFont="1" applyBorder="1"/>
    <xf numFmtId="10" fontId="5" fillId="0" borderId="9" xfId="8" applyNumberFormat="1" applyFont="1" applyBorder="1" applyAlignment="1">
      <alignment horizontal="center"/>
    </xf>
    <xf numFmtId="10" fontId="5" fillId="0" borderId="10" xfId="8" applyNumberFormat="1" applyFont="1" applyBorder="1" applyAlignment="1">
      <alignment horizontal="center"/>
    </xf>
    <xf numFmtId="10" fontId="5" fillId="0" borderId="11" xfId="8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11" xfId="0" applyFont="1" applyBorder="1" applyAlignment="1">
      <alignment horizontal="center"/>
    </xf>
    <xf numFmtId="3" fontId="5" fillId="0" borderId="9" xfId="0" applyNumberFormat="1" applyFont="1" applyBorder="1"/>
    <xf numFmtId="3" fontId="5" fillId="0" borderId="10" xfId="0" applyNumberFormat="1" applyFont="1" applyBorder="1"/>
    <xf numFmtId="165" fontId="5" fillId="0" borderId="6" xfId="2" applyNumberFormat="1" applyFont="1" applyBorder="1"/>
    <xf numFmtId="165" fontId="5" fillId="0" borderId="7" xfId="2" applyNumberFormat="1" applyFont="1" applyBorder="1"/>
    <xf numFmtId="165" fontId="5" fillId="0" borderId="8" xfId="2" applyNumberFormat="1" applyFont="1" applyBorder="1"/>
    <xf numFmtId="165" fontId="5" fillId="0" borderId="7" xfId="0" applyNumberFormat="1" applyFont="1" applyBorder="1"/>
    <xf numFmtId="0" fontId="5" fillId="0" borderId="4" xfId="0" applyFont="1" applyFill="1" applyBorder="1"/>
    <xf numFmtId="0" fontId="12" fillId="0" borderId="4" xfId="0" applyFont="1" applyFill="1" applyBorder="1"/>
    <xf numFmtId="0" fontId="5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0" fillId="0" borderId="0" xfId="0" applyNumberFormat="1"/>
    <xf numFmtId="0" fontId="13" fillId="0" borderId="0" xfId="0" applyFont="1" applyBorder="1"/>
    <xf numFmtId="43" fontId="0" fillId="0" borderId="0" xfId="2" applyFont="1"/>
    <xf numFmtId="0" fontId="16" fillId="0" borderId="4" xfId="0" applyFont="1" applyFill="1" applyBorder="1"/>
    <xf numFmtId="0" fontId="17" fillId="0" borderId="4" xfId="0" applyFont="1" applyFill="1" applyBorder="1"/>
    <xf numFmtId="0" fontId="12" fillId="0" borderId="0" xfId="0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3" fontId="5" fillId="0" borderId="0" xfId="0" applyNumberFormat="1" applyFont="1" applyFill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46" fontId="5" fillId="0" borderId="4" xfId="0" quotePrefix="1" applyNumberFormat="1" applyFont="1" applyBorder="1" applyAlignment="1">
      <alignment horizontal="center"/>
    </xf>
    <xf numFmtId="22" fontId="5" fillId="0" borderId="4" xfId="0" quotePrefix="1" applyNumberFormat="1" applyFont="1" applyBorder="1" applyAlignment="1">
      <alignment horizontal="center"/>
    </xf>
    <xf numFmtId="22" fontId="5" fillId="0" borderId="0" xfId="0" quotePrefix="1" applyNumberFormat="1" applyFont="1" applyBorder="1" applyAlignment="1">
      <alignment horizontal="center"/>
    </xf>
    <xf numFmtId="22" fontId="5" fillId="0" borderId="5" xfId="0" quotePrefix="1" applyNumberFormat="1" applyFont="1" applyBorder="1" applyAlignment="1">
      <alignment horizontal="center"/>
    </xf>
    <xf numFmtId="0" fontId="5" fillId="0" borderId="0" xfId="0" quotePrefix="1" applyNumberFormat="1" applyFont="1" applyBorder="1" applyAlignment="1">
      <alignment horizontal="center"/>
    </xf>
    <xf numFmtId="0" fontId="5" fillId="0" borderId="5" xfId="0" quotePrefix="1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0" fontId="5" fillId="0" borderId="4" xfId="8" applyNumberFormat="1" applyFont="1" applyBorder="1" applyAlignment="1">
      <alignment horizontal="center"/>
    </xf>
    <xf numFmtId="10" fontId="5" fillId="0" borderId="0" xfId="8" applyNumberFormat="1" applyFont="1" applyBorder="1" applyAlignment="1">
      <alignment horizontal="center"/>
    </xf>
    <xf numFmtId="10" fontId="5" fillId="0" borderId="5" xfId="8" applyNumberFormat="1" applyFont="1" applyBorder="1" applyAlignment="1">
      <alignment horizontal="center"/>
    </xf>
  </cellXfs>
  <cellStyles count="9">
    <cellStyle name="Comma" xfId="2" builtinId="3"/>
    <cellStyle name="Comma 2" xfId="5"/>
    <cellStyle name="Excel Built-in Comma" xfId="6"/>
    <cellStyle name="Excel Built-in Normal" xfId="7"/>
    <cellStyle name="Normal" xfId="0" builtinId="0"/>
    <cellStyle name="Normal 12" xfId="3"/>
    <cellStyle name="Normal 2" xfId="1"/>
    <cellStyle name="Normal 3" xfId="4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0</xdr:row>
      <xdr:rowOff>28575</xdr:rowOff>
    </xdr:from>
    <xdr:to>
      <xdr:col>15</xdr:col>
      <xdr:colOff>63499</xdr:colOff>
      <xdr:row>2</xdr:row>
      <xdr:rowOff>85725</xdr:rowOff>
    </xdr:to>
    <xdr:sp macro="" textlink="">
      <xdr:nvSpPr>
        <xdr:cNvPr id="2" name="Rounded Rectangle 1"/>
        <xdr:cNvSpPr/>
      </xdr:nvSpPr>
      <xdr:spPr>
        <a:xfrm>
          <a:off x="4231004" y="28575"/>
          <a:ext cx="5875655" cy="42291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600" b="1"/>
        </a:p>
        <a:p>
          <a:pPr algn="ctr"/>
          <a:r>
            <a:rPr lang="en-US" sz="1600" b="1"/>
            <a:t>POLOMOLOK WATER DISTRICT</a:t>
          </a:r>
        </a:p>
        <a:p>
          <a:pPr algn="ctr"/>
          <a:r>
            <a:rPr lang="en-US" sz="1600" b="1"/>
            <a:t>ANNUAL REPORTS (2014-2016)</a:t>
          </a:r>
        </a:p>
        <a:p>
          <a:pPr algn="ctr"/>
          <a:endParaRPr lang="en-US" sz="1600" b="1"/>
        </a:p>
      </xdr:txBody>
    </xdr:sp>
    <xdr:clientData/>
  </xdr:twoCellAnchor>
  <xdr:twoCellAnchor>
    <xdr:from>
      <xdr:col>0</xdr:col>
      <xdr:colOff>323850</xdr:colOff>
      <xdr:row>3</xdr:row>
      <xdr:rowOff>19050</xdr:rowOff>
    </xdr:from>
    <xdr:to>
      <xdr:col>4</xdr:col>
      <xdr:colOff>521970</xdr:colOff>
      <xdr:row>5</xdr:row>
      <xdr:rowOff>11430</xdr:rowOff>
    </xdr:to>
    <xdr:sp macro="" textlink="">
      <xdr:nvSpPr>
        <xdr:cNvPr id="3" name="Rectangle 2"/>
        <xdr:cNvSpPr/>
      </xdr:nvSpPr>
      <xdr:spPr>
        <a:xfrm>
          <a:off x="323850" y="575310"/>
          <a:ext cx="2362200" cy="54102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PERFORMANCE</a:t>
          </a:r>
          <a:r>
            <a:rPr lang="en-US" sz="1600" b="1" baseline="0"/>
            <a:t> </a:t>
          </a:r>
          <a:r>
            <a:rPr lang="en-US" sz="1600" b="1"/>
            <a:t> HIGHLIGHTS</a:t>
          </a:r>
        </a:p>
      </xdr:txBody>
    </xdr:sp>
    <xdr:clientData/>
  </xdr:twoCellAnchor>
  <xdr:twoCellAnchor>
    <xdr:from>
      <xdr:col>6</xdr:col>
      <xdr:colOff>535305</xdr:colOff>
      <xdr:row>78</xdr:row>
      <xdr:rowOff>28575</xdr:rowOff>
    </xdr:from>
    <xdr:to>
      <xdr:col>14</xdr:col>
      <xdr:colOff>596265</xdr:colOff>
      <xdr:row>80</xdr:row>
      <xdr:rowOff>85725</xdr:rowOff>
    </xdr:to>
    <xdr:sp macro="" textlink="">
      <xdr:nvSpPr>
        <xdr:cNvPr id="4" name="Rounded Rectangle 3"/>
        <xdr:cNvSpPr/>
      </xdr:nvSpPr>
      <xdr:spPr>
        <a:xfrm>
          <a:off x="4223385" y="15024735"/>
          <a:ext cx="5806440" cy="42291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POLOMOLOK WATER DISTRICT</a:t>
          </a:r>
        </a:p>
        <a:p>
          <a:pPr algn="ctr"/>
          <a:r>
            <a:rPr lang="en-US" sz="1600" b="1"/>
            <a:t>ANNUAL REPORTS (2014-2016)</a:t>
          </a:r>
        </a:p>
      </xdr:txBody>
    </xdr:sp>
    <xdr:clientData/>
  </xdr:twoCellAnchor>
  <xdr:twoCellAnchor>
    <xdr:from>
      <xdr:col>0</xdr:col>
      <xdr:colOff>323850</xdr:colOff>
      <xdr:row>81</xdr:row>
      <xdr:rowOff>19050</xdr:rowOff>
    </xdr:from>
    <xdr:to>
      <xdr:col>4</xdr:col>
      <xdr:colOff>521970</xdr:colOff>
      <xdr:row>83</xdr:row>
      <xdr:rowOff>11430</xdr:rowOff>
    </xdr:to>
    <xdr:sp macro="" textlink="">
      <xdr:nvSpPr>
        <xdr:cNvPr id="5" name="Rectangle 4"/>
        <xdr:cNvSpPr/>
      </xdr:nvSpPr>
      <xdr:spPr>
        <a:xfrm>
          <a:off x="323850" y="15571470"/>
          <a:ext cx="2362200" cy="54102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PERFORMANCE</a:t>
          </a:r>
          <a:r>
            <a:rPr lang="en-US" sz="1600" b="1" baseline="0"/>
            <a:t> </a:t>
          </a:r>
          <a:r>
            <a:rPr lang="en-US" sz="1600" b="1"/>
            <a:t> HIGHLIGHTS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7"/>
  <sheetViews>
    <sheetView showGridLines="0" tabSelected="1" workbookViewId="0">
      <selection activeCell="F5" sqref="F5:I5"/>
    </sheetView>
  </sheetViews>
  <sheetFormatPr defaultRowHeight="15" x14ac:dyDescent="0.25"/>
  <cols>
    <col min="1" max="1" width="4.85546875" customWidth="1"/>
    <col min="5" max="5" width="15" customWidth="1"/>
    <col min="6" max="6" width="9.5703125" bestFit="1" customWidth="1"/>
    <col min="9" max="9" width="13.7109375" customWidth="1"/>
    <col min="10" max="10" width="10.5703125" bestFit="1" customWidth="1"/>
    <col min="13" max="13" width="14.28515625" customWidth="1"/>
    <col min="14" max="14" width="11.7109375" customWidth="1"/>
    <col min="17" max="17" width="14.7109375" customWidth="1"/>
    <col min="18" max="18" width="12.5703125" bestFit="1" customWidth="1"/>
    <col min="261" max="261" width="12.7109375" customWidth="1"/>
    <col min="262" max="262" width="9.5703125" bestFit="1" customWidth="1"/>
    <col min="265" max="265" width="9.5703125" customWidth="1"/>
    <col min="266" max="266" width="10.5703125" bestFit="1" customWidth="1"/>
    <col min="269" max="269" width="8.140625" customWidth="1"/>
    <col min="270" max="270" width="11.7109375" customWidth="1"/>
    <col min="273" max="273" width="11.42578125" customWidth="1"/>
    <col min="517" max="517" width="12.7109375" customWidth="1"/>
    <col min="518" max="518" width="9.5703125" bestFit="1" customWidth="1"/>
    <col min="521" max="521" width="9.5703125" customWidth="1"/>
    <col min="522" max="522" width="10.5703125" bestFit="1" customWidth="1"/>
    <col min="525" max="525" width="8.140625" customWidth="1"/>
    <col min="526" max="526" width="11.7109375" customWidth="1"/>
    <col min="529" max="529" width="11.42578125" customWidth="1"/>
    <col min="773" max="773" width="12.7109375" customWidth="1"/>
    <col min="774" max="774" width="9.5703125" bestFit="1" customWidth="1"/>
    <col min="777" max="777" width="9.5703125" customWidth="1"/>
    <col min="778" max="778" width="10.5703125" bestFit="1" customWidth="1"/>
    <col min="781" max="781" width="8.140625" customWidth="1"/>
    <col min="782" max="782" width="11.7109375" customWidth="1"/>
    <col min="785" max="785" width="11.42578125" customWidth="1"/>
    <col min="1029" max="1029" width="12.7109375" customWidth="1"/>
    <col min="1030" max="1030" width="9.5703125" bestFit="1" customWidth="1"/>
    <col min="1033" max="1033" width="9.5703125" customWidth="1"/>
    <col min="1034" max="1034" width="10.5703125" bestFit="1" customWidth="1"/>
    <col min="1037" max="1037" width="8.140625" customWidth="1"/>
    <col min="1038" max="1038" width="11.7109375" customWidth="1"/>
    <col min="1041" max="1041" width="11.42578125" customWidth="1"/>
    <col min="1285" max="1285" width="12.7109375" customWidth="1"/>
    <col min="1286" max="1286" width="9.5703125" bestFit="1" customWidth="1"/>
    <col min="1289" max="1289" width="9.5703125" customWidth="1"/>
    <col min="1290" max="1290" width="10.5703125" bestFit="1" customWidth="1"/>
    <col min="1293" max="1293" width="8.140625" customWidth="1"/>
    <col min="1294" max="1294" width="11.7109375" customWidth="1"/>
    <col min="1297" max="1297" width="11.42578125" customWidth="1"/>
    <col min="1541" max="1541" width="12.7109375" customWidth="1"/>
    <col min="1542" max="1542" width="9.5703125" bestFit="1" customWidth="1"/>
    <col min="1545" max="1545" width="9.5703125" customWidth="1"/>
    <col min="1546" max="1546" width="10.5703125" bestFit="1" customWidth="1"/>
    <col min="1549" max="1549" width="8.140625" customWidth="1"/>
    <col min="1550" max="1550" width="11.7109375" customWidth="1"/>
    <col min="1553" max="1553" width="11.42578125" customWidth="1"/>
    <col min="1797" max="1797" width="12.7109375" customWidth="1"/>
    <col min="1798" max="1798" width="9.5703125" bestFit="1" customWidth="1"/>
    <col min="1801" max="1801" width="9.5703125" customWidth="1"/>
    <col min="1802" max="1802" width="10.5703125" bestFit="1" customWidth="1"/>
    <col min="1805" max="1805" width="8.140625" customWidth="1"/>
    <col min="1806" max="1806" width="11.7109375" customWidth="1"/>
    <col min="1809" max="1809" width="11.42578125" customWidth="1"/>
    <col min="2053" max="2053" width="12.7109375" customWidth="1"/>
    <col min="2054" max="2054" width="9.5703125" bestFit="1" customWidth="1"/>
    <col min="2057" max="2057" width="9.5703125" customWidth="1"/>
    <col min="2058" max="2058" width="10.5703125" bestFit="1" customWidth="1"/>
    <col min="2061" max="2061" width="8.140625" customWidth="1"/>
    <col min="2062" max="2062" width="11.7109375" customWidth="1"/>
    <col min="2065" max="2065" width="11.42578125" customWidth="1"/>
    <col min="2309" max="2309" width="12.7109375" customWidth="1"/>
    <col min="2310" max="2310" width="9.5703125" bestFit="1" customWidth="1"/>
    <col min="2313" max="2313" width="9.5703125" customWidth="1"/>
    <col min="2314" max="2314" width="10.5703125" bestFit="1" customWidth="1"/>
    <col min="2317" max="2317" width="8.140625" customWidth="1"/>
    <col min="2318" max="2318" width="11.7109375" customWidth="1"/>
    <col min="2321" max="2321" width="11.42578125" customWidth="1"/>
    <col min="2565" max="2565" width="12.7109375" customWidth="1"/>
    <col min="2566" max="2566" width="9.5703125" bestFit="1" customWidth="1"/>
    <col min="2569" max="2569" width="9.5703125" customWidth="1"/>
    <col min="2570" max="2570" width="10.5703125" bestFit="1" customWidth="1"/>
    <col min="2573" max="2573" width="8.140625" customWidth="1"/>
    <col min="2574" max="2574" width="11.7109375" customWidth="1"/>
    <col min="2577" max="2577" width="11.42578125" customWidth="1"/>
    <col min="2821" max="2821" width="12.7109375" customWidth="1"/>
    <col min="2822" max="2822" width="9.5703125" bestFit="1" customWidth="1"/>
    <col min="2825" max="2825" width="9.5703125" customWidth="1"/>
    <col min="2826" max="2826" width="10.5703125" bestFit="1" customWidth="1"/>
    <col min="2829" max="2829" width="8.140625" customWidth="1"/>
    <col min="2830" max="2830" width="11.7109375" customWidth="1"/>
    <col min="2833" max="2833" width="11.42578125" customWidth="1"/>
    <col min="3077" max="3077" width="12.7109375" customWidth="1"/>
    <col min="3078" max="3078" width="9.5703125" bestFit="1" customWidth="1"/>
    <col min="3081" max="3081" width="9.5703125" customWidth="1"/>
    <col min="3082" max="3082" width="10.5703125" bestFit="1" customWidth="1"/>
    <col min="3085" max="3085" width="8.140625" customWidth="1"/>
    <col min="3086" max="3086" width="11.7109375" customWidth="1"/>
    <col min="3089" max="3089" width="11.42578125" customWidth="1"/>
    <col min="3333" max="3333" width="12.7109375" customWidth="1"/>
    <col min="3334" max="3334" width="9.5703125" bestFit="1" customWidth="1"/>
    <col min="3337" max="3337" width="9.5703125" customWidth="1"/>
    <col min="3338" max="3338" width="10.5703125" bestFit="1" customWidth="1"/>
    <col min="3341" max="3341" width="8.140625" customWidth="1"/>
    <col min="3342" max="3342" width="11.7109375" customWidth="1"/>
    <col min="3345" max="3345" width="11.42578125" customWidth="1"/>
    <col min="3589" max="3589" width="12.7109375" customWidth="1"/>
    <col min="3590" max="3590" width="9.5703125" bestFit="1" customWidth="1"/>
    <col min="3593" max="3593" width="9.5703125" customWidth="1"/>
    <col min="3594" max="3594" width="10.5703125" bestFit="1" customWidth="1"/>
    <col min="3597" max="3597" width="8.140625" customWidth="1"/>
    <col min="3598" max="3598" width="11.7109375" customWidth="1"/>
    <col min="3601" max="3601" width="11.42578125" customWidth="1"/>
    <col min="3845" max="3845" width="12.7109375" customWidth="1"/>
    <col min="3846" max="3846" width="9.5703125" bestFit="1" customWidth="1"/>
    <col min="3849" max="3849" width="9.5703125" customWidth="1"/>
    <col min="3850" max="3850" width="10.5703125" bestFit="1" customWidth="1"/>
    <col min="3853" max="3853" width="8.140625" customWidth="1"/>
    <col min="3854" max="3854" width="11.7109375" customWidth="1"/>
    <col min="3857" max="3857" width="11.42578125" customWidth="1"/>
    <col min="4101" max="4101" width="12.7109375" customWidth="1"/>
    <col min="4102" max="4102" width="9.5703125" bestFit="1" customWidth="1"/>
    <col min="4105" max="4105" width="9.5703125" customWidth="1"/>
    <col min="4106" max="4106" width="10.5703125" bestFit="1" customWidth="1"/>
    <col min="4109" max="4109" width="8.140625" customWidth="1"/>
    <col min="4110" max="4110" width="11.7109375" customWidth="1"/>
    <col min="4113" max="4113" width="11.42578125" customWidth="1"/>
    <col min="4357" max="4357" width="12.7109375" customWidth="1"/>
    <col min="4358" max="4358" width="9.5703125" bestFit="1" customWidth="1"/>
    <col min="4361" max="4361" width="9.5703125" customWidth="1"/>
    <col min="4362" max="4362" width="10.5703125" bestFit="1" customWidth="1"/>
    <col min="4365" max="4365" width="8.140625" customWidth="1"/>
    <col min="4366" max="4366" width="11.7109375" customWidth="1"/>
    <col min="4369" max="4369" width="11.42578125" customWidth="1"/>
    <col min="4613" max="4613" width="12.7109375" customWidth="1"/>
    <col min="4614" max="4614" width="9.5703125" bestFit="1" customWidth="1"/>
    <col min="4617" max="4617" width="9.5703125" customWidth="1"/>
    <col min="4618" max="4618" width="10.5703125" bestFit="1" customWidth="1"/>
    <col min="4621" max="4621" width="8.140625" customWidth="1"/>
    <col min="4622" max="4622" width="11.7109375" customWidth="1"/>
    <col min="4625" max="4625" width="11.42578125" customWidth="1"/>
    <col min="4869" max="4869" width="12.7109375" customWidth="1"/>
    <col min="4870" max="4870" width="9.5703125" bestFit="1" customWidth="1"/>
    <col min="4873" max="4873" width="9.5703125" customWidth="1"/>
    <col min="4874" max="4874" width="10.5703125" bestFit="1" customWidth="1"/>
    <col min="4877" max="4877" width="8.140625" customWidth="1"/>
    <col min="4878" max="4878" width="11.7109375" customWidth="1"/>
    <col min="4881" max="4881" width="11.42578125" customWidth="1"/>
    <col min="5125" max="5125" width="12.7109375" customWidth="1"/>
    <col min="5126" max="5126" width="9.5703125" bestFit="1" customWidth="1"/>
    <col min="5129" max="5129" width="9.5703125" customWidth="1"/>
    <col min="5130" max="5130" width="10.5703125" bestFit="1" customWidth="1"/>
    <col min="5133" max="5133" width="8.140625" customWidth="1"/>
    <col min="5134" max="5134" width="11.7109375" customWidth="1"/>
    <col min="5137" max="5137" width="11.42578125" customWidth="1"/>
    <col min="5381" max="5381" width="12.7109375" customWidth="1"/>
    <col min="5382" max="5382" width="9.5703125" bestFit="1" customWidth="1"/>
    <col min="5385" max="5385" width="9.5703125" customWidth="1"/>
    <col min="5386" max="5386" width="10.5703125" bestFit="1" customWidth="1"/>
    <col min="5389" max="5389" width="8.140625" customWidth="1"/>
    <col min="5390" max="5390" width="11.7109375" customWidth="1"/>
    <col min="5393" max="5393" width="11.42578125" customWidth="1"/>
    <col min="5637" max="5637" width="12.7109375" customWidth="1"/>
    <col min="5638" max="5638" width="9.5703125" bestFit="1" customWidth="1"/>
    <col min="5641" max="5641" width="9.5703125" customWidth="1"/>
    <col min="5642" max="5642" width="10.5703125" bestFit="1" customWidth="1"/>
    <col min="5645" max="5645" width="8.140625" customWidth="1"/>
    <col min="5646" max="5646" width="11.7109375" customWidth="1"/>
    <col min="5649" max="5649" width="11.42578125" customWidth="1"/>
    <col min="5893" max="5893" width="12.7109375" customWidth="1"/>
    <col min="5894" max="5894" width="9.5703125" bestFit="1" customWidth="1"/>
    <col min="5897" max="5897" width="9.5703125" customWidth="1"/>
    <col min="5898" max="5898" width="10.5703125" bestFit="1" customWidth="1"/>
    <col min="5901" max="5901" width="8.140625" customWidth="1"/>
    <col min="5902" max="5902" width="11.7109375" customWidth="1"/>
    <col min="5905" max="5905" width="11.42578125" customWidth="1"/>
    <col min="6149" max="6149" width="12.7109375" customWidth="1"/>
    <col min="6150" max="6150" width="9.5703125" bestFit="1" customWidth="1"/>
    <col min="6153" max="6153" width="9.5703125" customWidth="1"/>
    <col min="6154" max="6154" width="10.5703125" bestFit="1" customWidth="1"/>
    <col min="6157" max="6157" width="8.140625" customWidth="1"/>
    <col min="6158" max="6158" width="11.7109375" customWidth="1"/>
    <col min="6161" max="6161" width="11.42578125" customWidth="1"/>
    <col min="6405" max="6405" width="12.7109375" customWidth="1"/>
    <col min="6406" max="6406" width="9.5703125" bestFit="1" customWidth="1"/>
    <col min="6409" max="6409" width="9.5703125" customWidth="1"/>
    <col min="6410" max="6410" width="10.5703125" bestFit="1" customWidth="1"/>
    <col min="6413" max="6413" width="8.140625" customWidth="1"/>
    <col min="6414" max="6414" width="11.7109375" customWidth="1"/>
    <col min="6417" max="6417" width="11.42578125" customWidth="1"/>
    <col min="6661" max="6661" width="12.7109375" customWidth="1"/>
    <col min="6662" max="6662" width="9.5703125" bestFit="1" customWidth="1"/>
    <col min="6665" max="6665" width="9.5703125" customWidth="1"/>
    <col min="6666" max="6666" width="10.5703125" bestFit="1" customWidth="1"/>
    <col min="6669" max="6669" width="8.140625" customWidth="1"/>
    <col min="6670" max="6670" width="11.7109375" customWidth="1"/>
    <col min="6673" max="6673" width="11.42578125" customWidth="1"/>
    <col min="6917" max="6917" width="12.7109375" customWidth="1"/>
    <col min="6918" max="6918" width="9.5703125" bestFit="1" customWidth="1"/>
    <col min="6921" max="6921" width="9.5703125" customWidth="1"/>
    <col min="6922" max="6922" width="10.5703125" bestFit="1" customWidth="1"/>
    <col min="6925" max="6925" width="8.140625" customWidth="1"/>
    <col min="6926" max="6926" width="11.7109375" customWidth="1"/>
    <col min="6929" max="6929" width="11.42578125" customWidth="1"/>
    <col min="7173" max="7173" width="12.7109375" customWidth="1"/>
    <col min="7174" max="7174" width="9.5703125" bestFit="1" customWidth="1"/>
    <col min="7177" max="7177" width="9.5703125" customWidth="1"/>
    <col min="7178" max="7178" width="10.5703125" bestFit="1" customWidth="1"/>
    <col min="7181" max="7181" width="8.140625" customWidth="1"/>
    <col min="7182" max="7182" width="11.7109375" customWidth="1"/>
    <col min="7185" max="7185" width="11.42578125" customWidth="1"/>
    <col min="7429" max="7429" width="12.7109375" customWidth="1"/>
    <col min="7430" max="7430" width="9.5703125" bestFit="1" customWidth="1"/>
    <col min="7433" max="7433" width="9.5703125" customWidth="1"/>
    <col min="7434" max="7434" width="10.5703125" bestFit="1" customWidth="1"/>
    <col min="7437" max="7437" width="8.140625" customWidth="1"/>
    <col min="7438" max="7438" width="11.7109375" customWidth="1"/>
    <col min="7441" max="7441" width="11.42578125" customWidth="1"/>
    <col min="7685" max="7685" width="12.7109375" customWidth="1"/>
    <col min="7686" max="7686" width="9.5703125" bestFit="1" customWidth="1"/>
    <col min="7689" max="7689" width="9.5703125" customWidth="1"/>
    <col min="7690" max="7690" width="10.5703125" bestFit="1" customWidth="1"/>
    <col min="7693" max="7693" width="8.140625" customWidth="1"/>
    <col min="7694" max="7694" width="11.7109375" customWidth="1"/>
    <col min="7697" max="7697" width="11.42578125" customWidth="1"/>
    <col min="7941" max="7941" width="12.7109375" customWidth="1"/>
    <col min="7942" max="7942" width="9.5703125" bestFit="1" customWidth="1"/>
    <col min="7945" max="7945" width="9.5703125" customWidth="1"/>
    <col min="7946" max="7946" width="10.5703125" bestFit="1" customWidth="1"/>
    <col min="7949" max="7949" width="8.140625" customWidth="1"/>
    <col min="7950" max="7950" width="11.7109375" customWidth="1"/>
    <col min="7953" max="7953" width="11.42578125" customWidth="1"/>
    <col min="8197" max="8197" width="12.7109375" customWidth="1"/>
    <col min="8198" max="8198" width="9.5703125" bestFit="1" customWidth="1"/>
    <col min="8201" max="8201" width="9.5703125" customWidth="1"/>
    <col min="8202" max="8202" width="10.5703125" bestFit="1" customWidth="1"/>
    <col min="8205" max="8205" width="8.140625" customWidth="1"/>
    <col min="8206" max="8206" width="11.7109375" customWidth="1"/>
    <col min="8209" max="8209" width="11.42578125" customWidth="1"/>
    <col min="8453" max="8453" width="12.7109375" customWidth="1"/>
    <col min="8454" max="8454" width="9.5703125" bestFit="1" customWidth="1"/>
    <col min="8457" max="8457" width="9.5703125" customWidth="1"/>
    <col min="8458" max="8458" width="10.5703125" bestFit="1" customWidth="1"/>
    <col min="8461" max="8461" width="8.140625" customWidth="1"/>
    <col min="8462" max="8462" width="11.7109375" customWidth="1"/>
    <col min="8465" max="8465" width="11.42578125" customWidth="1"/>
    <col min="8709" max="8709" width="12.7109375" customWidth="1"/>
    <col min="8710" max="8710" width="9.5703125" bestFit="1" customWidth="1"/>
    <col min="8713" max="8713" width="9.5703125" customWidth="1"/>
    <col min="8714" max="8714" width="10.5703125" bestFit="1" customWidth="1"/>
    <col min="8717" max="8717" width="8.140625" customWidth="1"/>
    <col min="8718" max="8718" width="11.7109375" customWidth="1"/>
    <col min="8721" max="8721" width="11.42578125" customWidth="1"/>
    <col min="8965" max="8965" width="12.7109375" customWidth="1"/>
    <col min="8966" max="8966" width="9.5703125" bestFit="1" customWidth="1"/>
    <col min="8969" max="8969" width="9.5703125" customWidth="1"/>
    <col min="8970" max="8970" width="10.5703125" bestFit="1" customWidth="1"/>
    <col min="8973" max="8973" width="8.140625" customWidth="1"/>
    <col min="8974" max="8974" width="11.7109375" customWidth="1"/>
    <col min="8977" max="8977" width="11.42578125" customWidth="1"/>
    <col min="9221" max="9221" width="12.7109375" customWidth="1"/>
    <col min="9222" max="9222" width="9.5703125" bestFit="1" customWidth="1"/>
    <col min="9225" max="9225" width="9.5703125" customWidth="1"/>
    <col min="9226" max="9226" width="10.5703125" bestFit="1" customWidth="1"/>
    <col min="9229" max="9229" width="8.140625" customWidth="1"/>
    <col min="9230" max="9230" width="11.7109375" customWidth="1"/>
    <col min="9233" max="9233" width="11.42578125" customWidth="1"/>
    <col min="9477" max="9477" width="12.7109375" customWidth="1"/>
    <col min="9478" max="9478" width="9.5703125" bestFit="1" customWidth="1"/>
    <col min="9481" max="9481" width="9.5703125" customWidth="1"/>
    <col min="9482" max="9482" width="10.5703125" bestFit="1" customWidth="1"/>
    <col min="9485" max="9485" width="8.140625" customWidth="1"/>
    <col min="9486" max="9486" width="11.7109375" customWidth="1"/>
    <col min="9489" max="9489" width="11.42578125" customWidth="1"/>
    <col min="9733" max="9733" width="12.7109375" customWidth="1"/>
    <col min="9734" max="9734" width="9.5703125" bestFit="1" customWidth="1"/>
    <col min="9737" max="9737" width="9.5703125" customWidth="1"/>
    <col min="9738" max="9738" width="10.5703125" bestFit="1" customWidth="1"/>
    <col min="9741" max="9741" width="8.140625" customWidth="1"/>
    <col min="9742" max="9742" width="11.7109375" customWidth="1"/>
    <col min="9745" max="9745" width="11.42578125" customWidth="1"/>
    <col min="9989" max="9989" width="12.7109375" customWidth="1"/>
    <col min="9990" max="9990" width="9.5703125" bestFit="1" customWidth="1"/>
    <col min="9993" max="9993" width="9.5703125" customWidth="1"/>
    <col min="9994" max="9994" width="10.5703125" bestFit="1" customWidth="1"/>
    <col min="9997" max="9997" width="8.140625" customWidth="1"/>
    <col min="9998" max="9998" width="11.7109375" customWidth="1"/>
    <col min="10001" max="10001" width="11.42578125" customWidth="1"/>
    <col min="10245" max="10245" width="12.7109375" customWidth="1"/>
    <col min="10246" max="10246" width="9.5703125" bestFit="1" customWidth="1"/>
    <col min="10249" max="10249" width="9.5703125" customWidth="1"/>
    <col min="10250" max="10250" width="10.5703125" bestFit="1" customWidth="1"/>
    <col min="10253" max="10253" width="8.140625" customWidth="1"/>
    <col min="10254" max="10254" width="11.7109375" customWidth="1"/>
    <col min="10257" max="10257" width="11.42578125" customWidth="1"/>
    <col min="10501" max="10501" width="12.7109375" customWidth="1"/>
    <col min="10502" max="10502" width="9.5703125" bestFit="1" customWidth="1"/>
    <col min="10505" max="10505" width="9.5703125" customWidth="1"/>
    <col min="10506" max="10506" width="10.5703125" bestFit="1" customWidth="1"/>
    <col min="10509" max="10509" width="8.140625" customWidth="1"/>
    <col min="10510" max="10510" width="11.7109375" customWidth="1"/>
    <col min="10513" max="10513" width="11.42578125" customWidth="1"/>
    <col min="10757" max="10757" width="12.7109375" customWidth="1"/>
    <col min="10758" max="10758" width="9.5703125" bestFit="1" customWidth="1"/>
    <col min="10761" max="10761" width="9.5703125" customWidth="1"/>
    <col min="10762" max="10762" width="10.5703125" bestFit="1" customWidth="1"/>
    <col min="10765" max="10765" width="8.140625" customWidth="1"/>
    <col min="10766" max="10766" width="11.7109375" customWidth="1"/>
    <col min="10769" max="10769" width="11.42578125" customWidth="1"/>
    <col min="11013" max="11013" width="12.7109375" customWidth="1"/>
    <col min="11014" max="11014" width="9.5703125" bestFit="1" customWidth="1"/>
    <col min="11017" max="11017" width="9.5703125" customWidth="1"/>
    <col min="11018" max="11018" width="10.5703125" bestFit="1" customWidth="1"/>
    <col min="11021" max="11021" width="8.140625" customWidth="1"/>
    <col min="11022" max="11022" width="11.7109375" customWidth="1"/>
    <col min="11025" max="11025" width="11.42578125" customWidth="1"/>
    <col min="11269" max="11269" width="12.7109375" customWidth="1"/>
    <col min="11270" max="11270" width="9.5703125" bestFit="1" customWidth="1"/>
    <col min="11273" max="11273" width="9.5703125" customWidth="1"/>
    <col min="11274" max="11274" width="10.5703125" bestFit="1" customWidth="1"/>
    <col min="11277" max="11277" width="8.140625" customWidth="1"/>
    <col min="11278" max="11278" width="11.7109375" customWidth="1"/>
    <col min="11281" max="11281" width="11.42578125" customWidth="1"/>
    <col min="11525" max="11525" width="12.7109375" customWidth="1"/>
    <col min="11526" max="11526" width="9.5703125" bestFit="1" customWidth="1"/>
    <col min="11529" max="11529" width="9.5703125" customWidth="1"/>
    <col min="11530" max="11530" width="10.5703125" bestFit="1" customWidth="1"/>
    <col min="11533" max="11533" width="8.140625" customWidth="1"/>
    <col min="11534" max="11534" width="11.7109375" customWidth="1"/>
    <col min="11537" max="11537" width="11.42578125" customWidth="1"/>
    <col min="11781" max="11781" width="12.7109375" customWidth="1"/>
    <col min="11782" max="11782" width="9.5703125" bestFit="1" customWidth="1"/>
    <col min="11785" max="11785" width="9.5703125" customWidth="1"/>
    <col min="11786" max="11786" width="10.5703125" bestFit="1" customWidth="1"/>
    <col min="11789" max="11789" width="8.140625" customWidth="1"/>
    <col min="11790" max="11790" width="11.7109375" customWidth="1"/>
    <col min="11793" max="11793" width="11.42578125" customWidth="1"/>
    <col min="12037" max="12037" width="12.7109375" customWidth="1"/>
    <col min="12038" max="12038" width="9.5703125" bestFit="1" customWidth="1"/>
    <col min="12041" max="12041" width="9.5703125" customWidth="1"/>
    <col min="12042" max="12042" width="10.5703125" bestFit="1" customWidth="1"/>
    <col min="12045" max="12045" width="8.140625" customWidth="1"/>
    <col min="12046" max="12046" width="11.7109375" customWidth="1"/>
    <col min="12049" max="12049" width="11.42578125" customWidth="1"/>
    <col min="12293" max="12293" width="12.7109375" customWidth="1"/>
    <col min="12294" max="12294" width="9.5703125" bestFit="1" customWidth="1"/>
    <col min="12297" max="12297" width="9.5703125" customWidth="1"/>
    <col min="12298" max="12298" width="10.5703125" bestFit="1" customWidth="1"/>
    <col min="12301" max="12301" width="8.140625" customWidth="1"/>
    <col min="12302" max="12302" width="11.7109375" customWidth="1"/>
    <col min="12305" max="12305" width="11.42578125" customWidth="1"/>
    <col min="12549" max="12549" width="12.7109375" customWidth="1"/>
    <col min="12550" max="12550" width="9.5703125" bestFit="1" customWidth="1"/>
    <col min="12553" max="12553" width="9.5703125" customWidth="1"/>
    <col min="12554" max="12554" width="10.5703125" bestFit="1" customWidth="1"/>
    <col min="12557" max="12557" width="8.140625" customWidth="1"/>
    <col min="12558" max="12558" width="11.7109375" customWidth="1"/>
    <col min="12561" max="12561" width="11.42578125" customWidth="1"/>
    <col min="12805" max="12805" width="12.7109375" customWidth="1"/>
    <col min="12806" max="12806" width="9.5703125" bestFit="1" customWidth="1"/>
    <col min="12809" max="12809" width="9.5703125" customWidth="1"/>
    <col min="12810" max="12810" width="10.5703125" bestFit="1" customWidth="1"/>
    <col min="12813" max="12813" width="8.140625" customWidth="1"/>
    <col min="12814" max="12814" width="11.7109375" customWidth="1"/>
    <col min="12817" max="12817" width="11.42578125" customWidth="1"/>
    <col min="13061" max="13061" width="12.7109375" customWidth="1"/>
    <col min="13062" max="13062" width="9.5703125" bestFit="1" customWidth="1"/>
    <col min="13065" max="13065" width="9.5703125" customWidth="1"/>
    <col min="13066" max="13066" width="10.5703125" bestFit="1" customWidth="1"/>
    <col min="13069" max="13069" width="8.140625" customWidth="1"/>
    <col min="13070" max="13070" width="11.7109375" customWidth="1"/>
    <col min="13073" max="13073" width="11.42578125" customWidth="1"/>
    <col min="13317" max="13317" width="12.7109375" customWidth="1"/>
    <col min="13318" max="13318" width="9.5703125" bestFit="1" customWidth="1"/>
    <col min="13321" max="13321" width="9.5703125" customWidth="1"/>
    <col min="13322" max="13322" width="10.5703125" bestFit="1" customWidth="1"/>
    <col min="13325" max="13325" width="8.140625" customWidth="1"/>
    <col min="13326" max="13326" width="11.7109375" customWidth="1"/>
    <col min="13329" max="13329" width="11.42578125" customWidth="1"/>
    <col min="13573" max="13573" width="12.7109375" customWidth="1"/>
    <col min="13574" max="13574" width="9.5703125" bestFit="1" customWidth="1"/>
    <col min="13577" max="13577" width="9.5703125" customWidth="1"/>
    <col min="13578" max="13578" width="10.5703125" bestFit="1" customWidth="1"/>
    <col min="13581" max="13581" width="8.140625" customWidth="1"/>
    <col min="13582" max="13582" width="11.7109375" customWidth="1"/>
    <col min="13585" max="13585" width="11.42578125" customWidth="1"/>
    <col min="13829" max="13829" width="12.7109375" customWidth="1"/>
    <col min="13830" max="13830" width="9.5703125" bestFit="1" customWidth="1"/>
    <col min="13833" max="13833" width="9.5703125" customWidth="1"/>
    <col min="13834" max="13834" width="10.5703125" bestFit="1" customWidth="1"/>
    <col min="13837" max="13837" width="8.140625" customWidth="1"/>
    <col min="13838" max="13838" width="11.7109375" customWidth="1"/>
    <col min="13841" max="13841" width="11.42578125" customWidth="1"/>
    <col min="14085" max="14085" width="12.7109375" customWidth="1"/>
    <col min="14086" max="14086" width="9.5703125" bestFit="1" customWidth="1"/>
    <col min="14089" max="14089" width="9.5703125" customWidth="1"/>
    <col min="14090" max="14090" width="10.5703125" bestFit="1" customWidth="1"/>
    <col min="14093" max="14093" width="8.140625" customWidth="1"/>
    <col min="14094" max="14094" width="11.7109375" customWidth="1"/>
    <col min="14097" max="14097" width="11.42578125" customWidth="1"/>
    <col min="14341" max="14341" width="12.7109375" customWidth="1"/>
    <col min="14342" max="14342" width="9.5703125" bestFit="1" customWidth="1"/>
    <col min="14345" max="14345" width="9.5703125" customWidth="1"/>
    <col min="14346" max="14346" width="10.5703125" bestFit="1" customWidth="1"/>
    <col min="14349" max="14349" width="8.140625" customWidth="1"/>
    <col min="14350" max="14350" width="11.7109375" customWidth="1"/>
    <col min="14353" max="14353" width="11.42578125" customWidth="1"/>
    <col min="14597" max="14597" width="12.7109375" customWidth="1"/>
    <col min="14598" max="14598" width="9.5703125" bestFit="1" customWidth="1"/>
    <col min="14601" max="14601" width="9.5703125" customWidth="1"/>
    <col min="14602" max="14602" width="10.5703125" bestFit="1" customWidth="1"/>
    <col min="14605" max="14605" width="8.140625" customWidth="1"/>
    <col min="14606" max="14606" width="11.7109375" customWidth="1"/>
    <col min="14609" max="14609" width="11.42578125" customWidth="1"/>
    <col min="14853" max="14853" width="12.7109375" customWidth="1"/>
    <col min="14854" max="14854" width="9.5703125" bestFit="1" customWidth="1"/>
    <col min="14857" max="14857" width="9.5703125" customWidth="1"/>
    <col min="14858" max="14858" width="10.5703125" bestFit="1" customWidth="1"/>
    <col min="14861" max="14861" width="8.140625" customWidth="1"/>
    <col min="14862" max="14862" width="11.7109375" customWidth="1"/>
    <col min="14865" max="14865" width="11.42578125" customWidth="1"/>
    <col min="15109" max="15109" width="12.7109375" customWidth="1"/>
    <col min="15110" max="15110" width="9.5703125" bestFit="1" customWidth="1"/>
    <col min="15113" max="15113" width="9.5703125" customWidth="1"/>
    <col min="15114" max="15114" width="10.5703125" bestFit="1" customWidth="1"/>
    <col min="15117" max="15117" width="8.140625" customWidth="1"/>
    <col min="15118" max="15118" width="11.7109375" customWidth="1"/>
    <col min="15121" max="15121" width="11.42578125" customWidth="1"/>
    <col min="15365" max="15365" width="12.7109375" customWidth="1"/>
    <col min="15366" max="15366" width="9.5703125" bestFit="1" customWidth="1"/>
    <col min="15369" max="15369" width="9.5703125" customWidth="1"/>
    <col min="15370" max="15370" width="10.5703125" bestFit="1" customWidth="1"/>
    <col min="15373" max="15373" width="8.140625" customWidth="1"/>
    <col min="15374" max="15374" width="11.7109375" customWidth="1"/>
    <col min="15377" max="15377" width="11.42578125" customWidth="1"/>
    <col min="15621" max="15621" width="12.7109375" customWidth="1"/>
    <col min="15622" max="15622" width="9.5703125" bestFit="1" customWidth="1"/>
    <col min="15625" max="15625" width="9.5703125" customWidth="1"/>
    <col min="15626" max="15626" width="10.5703125" bestFit="1" customWidth="1"/>
    <col min="15629" max="15629" width="8.140625" customWidth="1"/>
    <col min="15630" max="15630" width="11.7109375" customWidth="1"/>
    <col min="15633" max="15633" width="11.42578125" customWidth="1"/>
    <col min="15877" max="15877" width="12.7109375" customWidth="1"/>
    <col min="15878" max="15878" width="9.5703125" bestFit="1" customWidth="1"/>
    <col min="15881" max="15881" width="9.5703125" customWidth="1"/>
    <col min="15882" max="15882" width="10.5703125" bestFit="1" customWidth="1"/>
    <col min="15885" max="15885" width="8.140625" customWidth="1"/>
    <col min="15886" max="15886" width="11.7109375" customWidth="1"/>
    <col min="15889" max="15889" width="11.42578125" customWidth="1"/>
    <col min="16133" max="16133" width="12.7109375" customWidth="1"/>
    <col min="16134" max="16134" width="9.5703125" bestFit="1" customWidth="1"/>
    <col min="16137" max="16137" width="9.5703125" customWidth="1"/>
    <col min="16138" max="16138" width="10.5703125" bestFit="1" customWidth="1"/>
    <col min="16141" max="16141" width="8.140625" customWidth="1"/>
    <col min="16142" max="16142" width="11.7109375" customWidth="1"/>
    <col min="16145" max="16145" width="11.42578125" customWidth="1"/>
  </cols>
  <sheetData>
    <row r="3" spans="1:17" ht="15.75" thickBot="1" x14ac:dyDescent="0.3"/>
    <row r="4" spans="1:17" ht="21.75" thickBot="1" x14ac:dyDescent="0.4">
      <c r="F4" s="106" t="s">
        <v>0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1:17" ht="21.75" thickBot="1" x14ac:dyDescent="0.4">
      <c r="F5" s="109">
        <v>2014</v>
      </c>
      <c r="G5" s="110"/>
      <c r="H5" s="110"/>
      <c r="I5" s="111"/>
      <c r="J5" s="112">
        <v>2015</v>
      </c>
      <c r="K5" s="113"/>
      <c r="L5" s="113"/>
      <c r="M5" s="114"/>
      <c r="N5" s="115">
        <v>2016</v>
      </c>
      <c r="O5" s="116"/>
      <c r="P5" s="116"/>
      <c r="Q5" s="117"/>
    </row>
    <row r="6" spans="1:17" x14ac:dyDescent="0.25">
      <c r="F6" s="4"/>
      <c r="G6" s="5"/>
      <c r="H6" s="5"/>
      <c r="I6" s="6"/>
      <c r="J6" s="4"/>
      <c r="K6" s="5"/>
      <c r="L6" s="5"/>
      <c r="M6" s="6"/>
      <c r="N6" s="4"/>
      <c r="O6" s="5"/>
      <c r="P6" s="5"/>
      <c r="Q6" s="6"/>
    </row>
    <row r="7" spans="1:17" ht="18.75" x14ac:dyDescent="0.3">
      <c r="A7" s="7" t="s">
        <v>1</v>
      </c>
      <c r="B7" s="8"/>
      <c r="C7" s="8"/>
      <c r="D7" s="8"/>
      <c r="E7" s="8"/>
      <c r="F7" s="2"/>
      <c r="G7" s="1"/>
      <c r="H7" s="1"/>
      <c r="I7" s="3"/>
      <c r="J7" s="2"/>
      <c r="K7" s="1"/>
      <c r="L7" s="1"/>
      <c r="M7" s="3"/>
      <c r="N7" s="2"/>
      <c r="O7" s="1"/>
      <c r="P7" s="1"/>
      <c r="Q7" s="3"/>
    </row>
    <row r="8" spans="1:17" ht="15.75" x14ac:dyDescent="0.25">
      <c r="A8" s="9" t="s">
        <v>2</v>
      </c>
      <c r="B8" s="10"/>
      <c r="C8" s="10"/>
      <c r="D8" s="10"/>
      <c r="E8" s="10"/>
      <c r="F8" s="2"/>
      <c r="G8" s="1"/>
      <c r="H8" s="1"/>
      <c r="I8" s="3"/>
      <c r="J8" s="2"/>
      <c r="K8" s="1"/>
      <c r="L8" s="1"/>
      <c r="M8" s="3"/>
      <c r="N8" s="2"/>
      <c r="O8" s="1"/>
      <c r="P8" s="1"/>
      <c r="Q8" s="3"/>
    </row>
    <row r="9" spans="1:17" ht="15.75" x14ac:dyDescent="0.25">
      <c r="A9" s="11"/>
      <c r="B9" s="12"/>
      <c r="C9" s="11"/>
      <c r="D9" s="11"/>
      <c r="E9" s="11"/>
      <c r="F9" s="2"/>
      <c r="G9" s="1"/>
      <c r="H9" s="1"/>
      <c r="I9" s="3"/>
      <c r="J9" s="2"/>
      <c r="K9" s="1"/>
      <c r="L9" s="1"/>
      <c r="M9" s="3"/>
      <c r="N9" s="2"/>
      <c r="O9" s="1"/>
      <c r="P9" s="1"/>
      <c r="Q9" s="3"/>
    </row>
    <row r="10" spans="1:17" ht="15.75" x14ac:dyDescent="0.25">
      <c r="A10" s="12"/>
      <c r="B10" s="12" t="s">
        <v>3</v>
      </c>
      <c r="C10" s="11"/>
      <c r="D10" s="11"/>
      <c r="E10" s="11"/>
      <c r="F10" s="13" t="s">
        <v>4</v>
      </c>
      <c r="G10" s="14"/>
      <c r="H10" s="14"/>
      <c r="I10" s="15"/>
      <c r="J10" s="13" t="s">
        <v>149</v>
      </c>
      <c r="K10" s="14"/>
      <c r="L10" s="14"/>
      <c r="M10" s="15"/>
      <c r="N10" s="13" t="s">
        <v>203</v>
      </c>
      <c r="O10" s="14"/>
      <c r="P10" s="14"/>
      <c r="Q10" s="15"/>
    </row>
    <row r="11" spans="1:17" ht="15.75" x14ac:dyDescent="0.25">
      <c r="A11" s="11"/>
      <c r="B11" s="11"/>
      <c r="C11" s="11"/>
      <c r="D11" s="11"/>
      <c r="E11" s="11"/>
      <c r="F11" s="2" t="s">
        <v>5</v>
      </c>
      <c r="G11" s="14"/>
      <c r="H11" s="14"/>
      <c r="I11" s="15"/>
      <c r="J11" s="2" t="s">
        <v>150</v>
      </c>
      <c r="K11" s="14"/>
      <c r="L11" s="14"/>
      <c r="M11" s="15"/>
      <c r="N11" s="2" t="s">
        <v>202</v>
      </c>
      <c r="O11" s="14"/>
      <c r="P11" s="14"/>
      <c r="Q11" s="15"/>
    </row>
    <row r="12" spans="1:17" ht="15.75" x14ac:dyDescent="0.25">
      <c r="A12" s="11"/>
      <c r="B12" s="11"/>
      <c r="C12" s="11"/>
      <c r="D12" s="11"/>
      <c r="E12" s="11"/>
      <c r="F12" s="16" t="s">
        <v>6</v>
      </c>
      <c r="G12" s="17"/>
      <c r="H12" s="17"/>
      <c r="I12" s="18"/>
      <c r="J12" s="13" t="s">
        <v>162</v>
      </c>
      <c r="K12" s="17"/>
      <c r="L12" s="17"/>
      <c r="M12" s="18"/>
      <c r="N12" s="13" t="s">
        <v>165</v>
      </c>
      <c r="O12" s="17"/>
      <c r="P12" s="17"/>
      <c r="Q12" s="18"/>
    </row>
    <row r="13" spans="1:17" ht="15.75" x14ac:dyDescent="0.25">
      <c r="A13" s="11"/>
      <c r="B13" s="11"/>
      <c r="C13" s="11"/>
      <c r="D13" s="11"/>
      <c r="E13" s="11"/>
      <c r="F13" s="16"/>
      <c r="G13" s="17"/>
      <c r="H13" s="17"/>
      <c r="I13" s="18"/>
      <c r="J13" s="13" t="s">
        <v>163</v>
      </c>
      <c r="K13" s="17"/>
      <c r="L13" s="17"/>
      <c r="M13" s="18"/>
      <c r="N13" s="13" t="s">
        <v>166</v>
      </c>
      <c r="O13" s="17"/>
      <c r="P13" s="17"/>
      <c r="Q13" s="18"/>
    </row>
    <row r="14" spans="1:17" ht="15.75" x14ac:dyDescent="0.25">
      <c r="A14" s="11"/>
      <c r="B14" s="11"/>
      <c r="C14" s="11"/>
      <c r="D14" s="11"/>
      <c r="E14" s="11"/>
      <c r="F14" s="2"/>
      <c r="G14" s="1"/>
      <c r="H14" s="1"/>
      <c r="I14" s="3"/>
      <c r="J14" s="16" t="s">
        <v>164</v>
      </c>
      <c r="K14" s="1"/>
      <c r="L14" s="1"/>
      <c r="M14" s="3"/>
      <c r="N14" s="13" t="s">
        <v>222</v>
      </c>
      <c r="O14" s="1"/>
      <c r="P14" s="1"/>
      <c r="Q14" s="3"/>
    </row>
    <row r="15" spans="1:17" ht="15.75" x14ac:dyDescent="0.25">
      <c r="A15" s="11"/>
      <c r="B15" s="11"/>
      <c r="C15" s="11"/>
      <c r="D15" s="11"/>
      <c r="E15" s="11"/>
      <c r="F15" s="2"/>
      <c r="G15" s="1"/>
      <c r="H15" s="1"/>
      <c r="I15" s="3"/>
      <c r="J15" s="16"/>
      <c r="K15" s="1"/>
      <c r="L15" s="1"/>
      <c r="M15" s="3"/>
      <c r="N15" s="16" t="s">
        <v>220</v>
      </c>
      <c r="O15" s="1"/>
      <c r="P15" s="1"/>
      <c r="Q15" s="3"/>
    </row>
    <row r="16" spans="1:17" ht="15.75" x14ac:dyDescent="0.25">
      <c r="A16" s="11"/>
      <c r="B16" s="11"/>
      <c r="C16" s="11"/>
      <c r="D16" s="11"/>
      <c r="E16" s="11"/>
      <c r="F16" s="2"/>
      <c r="G16" s="1"/>
      <c r="H16" s="1"/>
      <c r="I16" s="3"/>
      <c r="J16" s="2"/>
      <c r="K16" s="1"/>
      <c r="L16" s="1"/>
      <c r="M16" s="3"/>
      <c r="N16" s="2"/>
      <c r="O16" s="1"/>
      <c r="P16" s="1"/>
      <c r="Q16" s="3"/>
    </row>
    <row r="17" spans="1:17" ht="16.5" thickBot="1" x14ac:dyDescent="0.3">
      <c r="A17" s="12"/>
      <c r="B17" s="11"/>
      <c r="C17" s="11"/>
      <c r="D17" s="11"/>
      <c r="E17" s="11"/>
      <c r="F17" s="24" t="s">
        <v>152</v>
      </c>
      <c r="G17" s="21"/>
      <c r="H17" s="22"/>
      <c r="I17" s="23"/>
      <c r="J17" s="24" t="s">
        <v>151</v>
      </c>
      <c r="K17" s="21"/>
      <c r="L17" s="22"/>
      <c r="M17" s="23"/>
      <c r="N17" s="24" t="s">
        <v>167</v>
      </c>
      <c r="O17" s="21"/>
      <c r="P17" s="22"/>
      <c r="Q17" s="23"/>
    </row>
    <row r="18" spans="1:17" ht="15.75" x14ac:dyDescent="0.25">
      <c r="A18" s="12"/>
      <c r="B18" s="11"/>
      <c r="C18" s="11"/>
      <c r="D18" s="11"/>
      <c r="E18" s="11"/>
      <c r="F18" s="13" t="s">
        <v>8</v>
      </c>
      <c r="G18" s="14"/>
      <c r="H18" s="14"/>
      <c r="I18" s="15"/>
      <c r="J18" s="13" t="s">
        <v>154</v>
      </c>
      <c r="K18" s="14"/>
      <c r="L18" s="14"/>
      <c r="M18" s="15"/>
      <c r="N18" s="13" t="s">
        <v>168</v>
      </c>
      <c r="O18" s="14"/>
      <c r="P18" s="14"/>
      <c r="Q18" s="15"/>
    </row>
    <row r="19" spans="1:17" ht="15.75" x14ac:dyDescent="0.25">
      <c r="A19" s="12"/>
      <c r="B19" s="12" t="s">
        <v>7</v>
      </c>
      <c r="C19" s="11"/>
      <c r="D19" s="11"/>
      <c r="E19" s="11"/>
      <c r="F19" s="13" t="s">
        <v>9</v>
      </c>
      <c r="G19" s="14"/>
      <c r="H19" s="14"/>
      <c r="I19" s="15"/>
      <c r="J19" s="13" t="s">
        <v>155</v>
      </c>
      <c r="K19" s="14"/>
      <c r="L19" s="14"/>
      <c r="M19" s="15"/>
      <c r="N19" s="13" t="s">
        <v>169</v>
      </c>
      <c r="O19" s="14"/>
      <c r="P19" s="14"/>
      <c r="Q19" s="15"/>
    </row>
    <row r="20" spans="1:17" ht="15.75" x14ac:dyDescent="0.25">
      <c r="A20" s="12"/>
      <c r="B20" s="11"/>
      <c r="C20" s="11"/>
      <c r="D20" s="11"/>
      <c r="E20" s="11"/>
      <c r="F20" s="13" t="s">
        <v>10</v>
      </c>
      <c r="G20" s="14"/>
      <c r="H20" s="14"/>
      <c r="I20" s="15"/>
      <c r="J20" s="13" t="s">
        <v>156</v>
      </c>
      <c r="K20" s="14"/>
      <c r="L20" s="14"/>
      <c r="M20" s="15"/>
      <c r="N20" s="13" t="s">
        <v>170</v>
      </c>
      <c r="O20" s="14"/>
      <c r="P20" s="14"/>
      <c r="Q20" s="15"/>
    </row>
    <row r="21" spans="1:17" ht="15.75" x14ac:dyDescent="0.25">
      <c r="A21" s="12"/>
      <c r="B21" s="11"/>
      <c r="C21" s="11"/>
      <c r="D21" s="11"/>
      <c r="E21" s="11"/>
      <c r="F21" s="13" t="s">
        <v>11</v>
      </c>
      <c r="G21" s="14"/>
      <c r="H21" s="14"/>
      <c r="I21" s="15"/>
      <c r="J21" s="13" t="s">
        <v>157</v>
      </c>
      <c r="K21" s="14"/>
      <c r="L21" s="14"/>
      <c r="M21" s="15"/>
      <c r="N21" s="13" t="s">
        <v>171</v>
      </c>
      <c r="O21" s="14"/>
      <c r="P21" s="14"/>
      <c r="Q21" s="15"/>
    </row>
    <row r="22" spans="1:17" ht="15.75" x14ac:dyDescent="0.25">
      <c r="A22" s="12"/>
      <c r="B22" s="11"/>
      <c r="C22" s="11"/>
      <c r="D22" s="11"/>
      <c r="E22" s="11"/>
      <c r="F22" s="13" t="s">
        <v>12</v>
      </c>
      <c r="G22" s="14"/>
      <c r="H22" s="14"/>
      <c r="I22" s="15"/>
      <c r="J22" s="13" t="s">
        <v>158</v>
      </c>
      <c r="K22" s="14"/>
      <c r="L22" s="14"/>
      <c r="M22" s="15"/>
      <c r="N22" s="13" t="s">
        <v>172</v>
      </c>
      <c r="O22" s="14"/>
      <c r="P22" s="14"/>
      <c r="Q22" s="15"/>
    </row>
    <row r="23" spans="1:17" ht="15.75" x14ac:dyDescent="0.25">
      <c r="A23" s="12"/>
      <c r="B23" s="11"/>
      <c r="C23" s="11"/>
      <c r="D23" s="11"/>
      <c r="E23" s="11"/>
      <c r="F23" s="16" t="s">
        <v>13</v>
      </c>
      <c r="G23" s="17"/>
      <c r="H23" s="17"/>
      <c r="I23" s="18"/>
      <c r="J23" s="13" t="s">
        <v>160</v>
      </c>
      <c r="K23" s="17"/>
      <c r="L23" s="17"/>
      <c r="M23" s="18"/>
      <c r="N23" s="13" t="s">
        <v>173</v>
      </c>
      <c r="O23" s="17"/>
      <c r="P23" s="17"/>
      <c r="Q23" s="18"/>
    </row>
    <row r="24" spans="1:17" ht="15.75" x14ac:dyDescent="0.25">
      <c r="A24" s="11"/>
      <c r="B24" s="11"/>
      <c r="C24" s="11"/>
      <c r="D24" s="11"/>
      <c r="E24" s="11"/>
      <c r="F24" s="16"/>
      <c r="G24" s="17"/>
      <c r="H24" s="17"/>
      <c r="I24" s="18"/>
      <c r="J24" s="16" t="s">
        <v>159</v>
      </c>
      <c r="K24" s="17"/>
      <c r="L24" s="17"/>
      <c r="M24" s="18"/>
      <c r="N24" s="16" t="s">
        <v>221</v>
      </c>
      <c r="O24" s="17"/>
      <c r="P24" s="17"/>
      <c r="Q24" s="18"/>
    </row>
    <row r="25" spans="1:17" ht="16.5" thickBot="1" x14ac:dyDescent="0.3">
      <c r="A25" s="11"/>
      <c r="B25" s="11"/>
      <c r="C25" s="11"/>
      <c r="D25" s="11"/>
      <c r="E25" s="11"/>
      <c r="F25" s="24" t="s">
        <v>153</v>
      </c>
      <c r="G25" s="21"/>
      <c r="H25" s="22"/>
      <c r="I25" s="23"/>
      <c r="J25" s="24" t="s">
        <v>161</v>
      </c>
      <c r="K25" s="21"/>
      <c r="L25" s="22"/>
      <c r="M25" s="23"/>
      <c r="N25" s="24" t="s">
        <v>174</v>
      </c>
      <c r="O25" s="21"/>
      <c r="P25" s="22"/>
      <c r="Q25" s="23"/>
    </row>
    <row r="26" spans="1:17" ht="15.75" x14ac:dyDescent="0.25">
      <c r="A26" s="9" t="s">
        <v>14</v>
      </c>
      <c r="B26" s="11"/>
      <c r="C26" s="11"/>
      <c r="D26" s="11"/>
      <c r="E26" s="11"/>
      <c r="F26" s="16"/>
      <c r="G26" s="17"/>
      <c r="H26" s="17"/>
      <c r="I26" s="18"/>
      <c r="J26" s="16"/>
      <c r="K26" s="17"/>
      <c r="L26" s="17"/>
      <c r="M26" s="18"/>
      <c r="N26" s="16"/>
      <c r="O26" s="17"/>
      <c r="P26" s="17"/>
      <c r="Q26" s="18"/>
    </row>
    <row r="27" spans="1:17" x14ac:dyDescent="0.25">
      <c r="A27" s="27"/>
      <c r="B27" t="s">
        <v>15</v>
      </c>
      <c r="F27" s="16" t="s">
        <v>16</v>
      </c>
      <c r="G27" s="17"/>
      <c r="H27" s="17"/>
      <c r="I27" s="18"/>
      <c r="J27" s="16" t="s">
        <v>16</v>
      </c>
      <c r="K27" s="17"/>
      <c r="L27" s="17"/>
      <c r="M27" s="18"/>
      <c r="N27" s="16" t="s">
        <v>16</v>
      </c>
      <c r="O27" s="17"/>
      <c r="P27" s="17"/>
      <c r="Q27" s="18"/>
    </row>
    <row r="28" spans="1:17" x14ac:dyDescent="0.25">
      <c r="A28" s="27"/>
      <c r="B28" t="s">
        <v>17</v>
      </c>
      <c r="F28" s="16" t="s">
        <v>18</v>
      </c>
      <c r="G28" s="17"/>
      <c r="H28" s="17"/>
      <c r="I28" s="18"/>
      <c r="J28" s="16" t="s">
        <v>108</v>
      </c>
      <c r="K28" s="17"/>
      <c r="L28" s="17"/>
      <c r="M28" s="18"/>
      <c r="N28" s="16" t="s">
        <v>175</v>
      </c>
      <c r="O28" s="17"/>
      <c r="P28" s="17"/>
      <c r="Q28" s="18"/>
    </row>
    <row r="29" spans="1:17" x14ac:dyDescent="0.25">
      <c r="A29" s="27"/>
      <c r="F29" s="16" t="s">
        <v>19</v>
      </c>
      <c r="G29" s="17"/>
      <c r="H29" s="17"/>
      <c r="I29" s="18"/>
      <c r="J29" s="16"/>
      <c r="K29" s="17"/>
      <c r="L29" s="17"/>
      <c r="M29" s="18"/>
      <c r="N29" s="16"/>
      <c r="O29" s="17"/>
      <c r="P29" s="17"/>
      <c r="Q29" s="18"/>
    </row>
    <row r="30" spans="1:17" x14ac:dyDescent="0.25">
      <c r="A30" s="27"/>
      <c r="F30" s="28" t="s">
        <v>20</v>
      </c>
      <c r="G30" s="17"/>
      <c r="H30" s="17"/>
      <c r="I30" s="18"/>
      <c r="J30" s="28"/>
      <c r="K30" s="17"/>
      <c r="L30" s="17"/>
      <c r="M30" s="18"/>
      <c r="N30" s="28"/>
      <c r="O30" s="17"/>
      <c r="P30" s="17"/>
      <c r="Q30" s="18"/>
    </row>
    <row r="31" spans="1:17" ht="15.75" thickBot="1" x14ac:dyDescent="0.3">
      <c r="A31" s="27"/>
      <c r="F31" s="30"/>
      <c r="G31" s="22"/>
      <c r="H31" s="22"/>
      <c r="I31" s="23"/>
      <c r="J31" s="30"/>
      <c r="K31" s="22"/>
      <c r="L31" s="22"/>
      <c r="M31" s="23"/>
      <c r="N31" s="30"/>
      <c r="O31" s="22"/>
      <c r="P31" s="22"/>
      <c r="Q31" s="23"/>
    </row>
    <row r="32" spans="1:17" x14ac:dyDescent="0.25">
      <c r="A32" s="27"/>
      <c r="F32" s="16"/>
      <c r="G32" s="17"/>
      <c r="H32" s="17"/>
      <c r="I32" s="18"/>
      <c r="J32" s="16"/>
      <c r="K32" s="17"/>
      <c r="L32" s="17"/>
      <c r="M32" s="18"/>
      <c r="N32" s="16"/>
      <c r="O32" s="17"/>
      <c r="P32" s="17"/>
      <c r="Q32" s="18"/>
    </row>
    <row r="33" spans="1:17" ht="15.75" x14ac:dyDescent="0.25">
      <c r="A33" s="9" t="s">
        <v>21</v>
      </c>
      <c r="F33" s="88" t="s">
        <v>22</v>
      </c>
      <c r="G33" s="89"/>
      <c r="H33" s="17"/>
      <c r="I33" s="18"/>
      <c r="J33" s="88" t="s">
        <v>22</v>
      </c>
      <c r="K33" s="89"/>
      <c r="L33" s="17"/>
      <c r="M33" s="18"/>
      <c r="N33" s="88" t="s">
        <v>22</v>
      </c>
      <c r="O33" s="89"/>
      <c r="P33" s="17"/>
      <c r="Q33" s="18"/>
    </row>
    <row r="34" spans="1:17" x14ac:dyDescent="0.25">
      <c r="A34" s="27" t="s">
        <v>23</v>
      </c>
      <c r="B34" t="s">
        <v>24</v>
      </c>
      <c r="F34" s="88" t="s">
        <v>25</v>
      </c>
      <c r="G34" s="89"/>
      <c r="H34" s="17"/>
      <c r="I34" s="18"/>
      <c r="J34" s="88" t="s">
        <v>25</v>
      </c>
      <c r="K34" s="89"/>
      <c r="L34" s="17"/>
      <c r="M34" s="18"/>
      <c r="N34" s="88" t="s">
        <v>25</v>
      </c>
      <c r="O34" s="89"/>
      <c r="P34" s="17"/>
      <c r="Q34" s="18"/>
    </row>
    <row r="35" spans="1:17" x14ac:dyDescent="0.25">
      <c r="A35" s="27"/>
      <c r="B35" t="s">
        <v>26</v>
      </c>
      <c r="F35" s="88" t="s">
        <v>27</v>
      </c>
      <c r="G35" s="89"/>
      <c r="H35" s="17"/>
      <c r="I35" s="18"/>
      <c r="J35" s="88" t="s">
        <v>27</v>
      </c>
      <c r="K35" s="89"/>
      <c r="L35" s="17"/>
      <c r="M35" s="18"/>
      <c r="N35" s="88" t="s">
        <v>27</v>
      </c>
      <c r="O35" s="89"/>
      <c r="P35" s="17"/>
      <c r="Q35" s="18"/>
    </row>
    <row r="36" spans="1:17" x14ac:dyDescent="0.25">
      <c r="A36" s="31"/>
      <c r="B36" t="s">
        <v>28</v>
      </c>
      <c r="F36" s="88" t="s">
        <v>29</v>
      </c>
      <c r="G36" s="89"/>
      <c r="H36" s="17"/>
      <c r="I36" s="18"/>
      <c r="J36" s="88" t="s">
        <v>29</v>
      </c>
      <c r="K36" s="89"/>
      <c r="L36" s="17"/>
      <c r="M36" s="18"/>
      <c r="N36" s="88" t="s">
        <v>29</v>
      </c>
      <c r="O36" s="89"/>
      <c r="P36" s="17"/>
      <c r="Q36" s="18"/>
    </row>
    <row r="37" spans="1:17" x14ac:dyDescent="0.25">
      <c r="A37" s="31"/>
      <c r="B37" t="s">
        <v>30</v>
      </c>
      <c r="F37" s="88" t="s">
        <v>31</v>
      </c>
      <c r="G37" s="89"/>
      <c r="H37" s="17"/>
      <c r="I37" s="18"/>
      <c r="J37" s="88" t="s">
        <v>31</v>
      </c>
      <c r="K37" s="89"/>
      <c r="L37" s="17"/>
      <c r="M37" s="18"/>
      <c r="N37" s="88" t="s">
        <v>31</v>
      </c>
      <c r="O37" s="89"/>
      <c r="P37" s="17"/>
      <c r="Q37" s="18"/>
    </row>
    <row r="38" spans="1:17" x14ac:dyDescent="0.25">
      <c r="A38" s="31"/>
      <c r="B38" t="s">
        <v>32</v>
      </c>
      <c r="F38" s="88" t="s">
        <v>33</v>
      </c>
      <c r="G38" s="89"/>
      <c r="H38" s="17"/>
      <c r="I38" s="18"/>
      <c r="J38" s="88" t="s">
        <v>33</v>
      </c>
      <c r="K38" s="89"/>
      <c r="L38" s="17"/>
      <c r="M38" s="18"/>
      <c r="N38" s="88" t="s">
        <v>33</v>
      </c>
      <c r="O38" s="89"/>
      <c r="P38" s="17"/>
      <c r="Q38" s="18"/>
    </row>
    <row r="39" spans="1:17" ht="15.75" thickBot="1" x14ac:dyDescent="0.3">
      <c r="A39" s="31"/>
      <c r="F39" s="32"/>
      <c r="G39" s="33"/>
      <c r="H39" s="22"/>
      <c r="I39" s="23"/>
      <c r="J39" s="32"/>
      <c r="K39" s="33"/>
      <c r="L39" s="22"/>
      <c r="M39" s="23"/>
      <c r="N39" s="32"/>
      <c r="O39" s="33"/>
      <c r="P39" s="22"/>
      <c r="Q39" s="23"/>
    </row>
    <row r="40" spans="1:17" x14ac:dyDescent="0.25">
      <c r="A40" s="31"/>
      <c r="F40" s="16"/>
      <c r="G40" s="17"/>
      <c r="H40" s="17"/>
      <c r="I40" s="18"/>
      <c r="J40" s="16"/>
      <c r="K40" s="17"/>
      <c r="L40" s="17"/>
      <c r="M40" s="18"/>
      <c r="N40" s="16"/>
      <c r="O40" s="17"/>
      <c r="P40" s="17"/>
      <c r="Q40" s="18"/>
    </row>
    <row r="41" spans="1:17" ht="15.75" x14ac:dyDescent="0.25">
      <c r="A41" s="9" t="s">
        <v>34</v>
      </c>
      <c r="F41" s="16" t="s">
        <v>35</v>
      </c>
      <c r="G41" s="17"/>
      <c r="H41" s="17"/>
      <c r="I41" s="18"/>
      <c r="J41" s="16" t="s">
        <v>35</v>
      </c>
      <c r="K41" s="17"/>
      <c r="L41" s="17"/>
      <c r="M41" s="18"/>
      <c r="N41" s="16" t="s">
        <v>35</v>
      </c>
      <c r="O41" s="17"/>
      <c r="P41" s="17"/>
      <c r="Q41" s="18"/>
    </row>
    <row r="42" spans="1:17" x14ac:dyDescent="0.25">
      <c r="A42" s="19"/>
      <c r="F42" s="16" t="s">
        <v>36</v>
      </c>
      <c r="G42" s="17"/>
      <c r="H42" s="17" t="s">
        <v>37</v>
      </c>
      <c r="I42" s="18"/>
      <c r="J42" s="16" t="s">
        <v>36</v>
      </c>
      <c r="K42" s="17"/>
      <c r="L42" s="39" t="s">
        <v>115</v>
      </c>
      <c r="M42" s="18"/>
      <c r="N42" s="16" t="s">
        <v>36</v>
      </c>
      <c r="O42" s="17"/>
      <c r="P42" s="39">
        <f>390+19</f>
        <v>409</v>
      </c>
      <c r="Q42" s="18"/>
    </row>
    <row r="43" spans="1:17" x14ac:dyDescent="0.25">
      <c r="A43" s="19"/>
      <c r="F43" s="16" t="s">
        <v>38</v>
      </c>
      <c r="G43" s="17"/>
      <c r="H43" s="17" t="s">
        <v>39</v>
      </c>
      <c r="I43" s="18"/>
      <c r="J43" s="16" t="s">
        <v>38</v>
      </c>
      <c r="K43" s="17"/>
      <c r="L43" s="39" t="s">
        <v>116</v>
      </c>
      <c r="M43" s="18"/>
      <c r="N43" s="16" t="s">
        <v>38</v>
      </c>
      <c r="O43" s="17"/>
      <c r="P43" s="39">
        <f>121+25</f>
        <v>146</v>
      </c>
      <c r="Q43" s="18"/>
    </row>
    <row r="44" spans="1:17" x14ac:dyDescent="0.25">
      <c r="A44" s="19"/>
      <c r="F44" s="16" t="s">
        <v>40</v>
      </c>
      <c r="G44" s="17"/>
      <c r="H44" s="17" t="s">
        <v>41</v>
      </c>
      <c r="I44" s="18"/>
      <c r="J44" s="16" t="s">
        <v>40</v>
      </c>
      <c r="K44" s="17"/>
      <c r="L44" s="39" t="s">
        <v>117</v>
      </c>
      <c r="M44" s="18"/>
      <c r="N44" s="16" t="s">
        <v>40</v>
      </c>
      <c r="O44" s="17"/>
      <c r="P44" s="68">
        <f>7482+493-120</f>
        <v>7855</v>
      </c>
      <c r="Q44" s="18"/>
    </row>
    <row r="45" spans="1:17" x14ac:dyDescent="0.25">
      <c r="A45" s="19"/>
      <c r="F45" s="16" t="s">
        <v>42</v>
      </c>
      <c r="G45" s="17"/>
      <c r="H45" s="17" t="s">
        <v>43</v>
      </c>
      <c r="I45" s="18"/>
      <c r="J45" s="16" t="s">
        <v>42</v>
      </c>
      <c r="K45" s="17"/>
      <c r="L45" s="39" t="s">
        <v>118</v>
      </c>
      <c r="M45" s="18"/>
      <c r="N45" s="16" t="s">
        <v>42</v>
      </c>
      <c r="O45" s="17"/>
      <c r="P45" s="68">
        <f>1502+104</f>
        <v>1606</v>
      </c>
      <c r="Q45" s="18"/>
    </row>
    <row r="46" spans="1:17" x14ac:dyDescent="0.25">
      <c r="A46" s="19"/>
      <c r="F46" s="16" t="s">
        <v>44</v>
      </c>
      <c r="G46" s="17"/>
      <c r="H46" s="17" t="s">
        <v>45</v>
      </c>
      <c r="I46" s="18"/>
      <c r="J46" s="16" t="s">
        <v>44</v>
      </c>
      <c r="K46" s="17"/>
      <c r="L46" s="39" t="s">
        <v>119</v>
      </c>
      <c r="M46" s="18"/>
      <c r="N46" s="16" t="s">
        <v>44</v>
      </c>
      <c r="O46" s="17"/>
      <c r="P46" s="68">
        <f>3832+274-118</f>
        <v>3988</v>
      </c>
      <c r="Q46" s="18"/>
    </row>
    <row r="47" spans="1:17" x14ac:dyDescent="0.25">
      <c r="A47" s="19"/>
      <c r="F47" s="16" t="s">
        <v>46</v>
      </c>
      <c r="G47" s="17"/>
      <c r="H47" s="17" t="s">
        <v>47</v>
      </c>
      <c r="I47" s="18"/>
      <c r="J47" s="16" t="s">
        <v>46</v>
      </c>
      <c r="K47" s="17"/>
      <c r="L47" s="39" t="s">
        <v>120</v>
      </c>
      <c r="M47" s="18"/>
      <c r="N47" s="16" t="s">
        <v>46</v>
      </c>
      <c r="O47" s="17"/>
      <c r="P47" s="68">
        <f>1415+131</f>
        <v>1546</v>
      </c>
      <c r="Q47" s="18"/>
    </row>
    <row r="48" spans="1:17" x14ac:dyDescent="0.25">
      <c r="A48" s="19"/>
      <c r="F48" s="16" t="s">
        <v>48</v>
      </c>
      <c r="G48" s="17"/>
      <c r="H48" s="17" t="s">
        <v>49</v>
      </c>
      <c r="I48" s="18"/>
      <c r="J48" s="16" t="s">
        <v>48</v>
      </c>
      <c r="K48" s="17"/>
      <c r="L48" s="39" t="s">
        <v>121</v>
      </c>
      <c r="M48" s="18"/>
      <c r="N48" s="16" t="s">
        <v>48</v>
      </c>
      <c r="O48" s="17"/>
      <c r="P48" s="39">
        <f>361+10</f>
        <v>371</v>
      </c>
      <c r="Q48" s="18"/>
    </row>
    <row r="49" spans="1:18" x14ac:dyDescent="0.25">
      <c r="A49" s="19"/>
      <c r="F49" s="16" t="s">
        <v>51</v>
      </c>
      <c r="G49" s="17"/>
      <c r="H49" s="17" t="s">
        <v>52</v>
      </c>
      <c r="I49" s="18"/>
      <c r="J49" s="16" t="s">
        <v>51</v>
      </c>
      <c r="K49" s="17"/>
      <c r="L49" s="39" t="s">
        <v>122</v>
      </c>
      <c r="M49" s="18"/>
      <c r="N49" s="16" t="s">
        <v>51</v>
      </c>
      <c r="O49" s="17"/>
      <c r="P49" s="39">
        <f>96+55</f>
        <v>151</v>
      </c>
      <c r="Q49" s="18"/>
    </row>
    <row r="50" spans="1:18" x14ac:dyDescent="0.25">
      <c r="A50" s="19"/>
      <c r="F50" s="16" t="s">
        <v>50</v>
      </c>
      <c r="G50" s="17"/>
      <c r="H50" s="17"/>
      <c r="I50" s="18"/>
      <c r="J50" s="16" t="s">
        <v>50</v>
      </c>
      <c r="K50" s="17"/>
      <c r="L50" s="39"/>
      <c r="M50" s="18"/>
      <c r="N50" s="16" t="s">
        <v>185</v>
      </c>
      <c r="O50" s="17"/>
      <c r="P50" s="39"/>
      <c r="Q50" s="18"/>
    </row>
    <row r="51" spans="1:18" x14ac:dyDescent="0.25">
      <c r="A51" s="19"/>
      <c r="F51" s="16" t="s">
        <v>53</v>
      </c>
      <c r="G51" s="17"/>
      <c r="H51" s="17" t="s">
        <v>54</v>
      </c>
      <c r="I51" s="18"/>
      <c r="J51" s="16" t="s">
        <v>53</v>
      </c>
      <c r="K51" s="17"/>
      <c r="L51" s="39" t="s">
        <v>123</v>
      </c>
      <c r="M51" s="18"/>
      <c r="N51" s="16" t="s">
        <v>53</v>
      </c>
      <c r="O51" s="17"/>
      <c r="P51" s="39">
        <f>26+6</f>
        <v>32</v>
      </c>
      <c r="Q51" s="18"/>
    </row>
    <row r="52" spans="1:18" x14ac:dyDescent="0.25">
      <c r="A52" s="19"/>
      <c r="F52" s="16" t="s">
        <v>55</v>
      </c>
      <c r="G52" s="17"/>
      <c r="H52" s="17" t="s">
        <v>56</v>
      </c>
      <c r="I52" s="18"/>
      <c r="J52" s="16" t="s">
        <v>55</v>
      </c>
      <c r="K52" s="17"/>
      <c r="L52" s="39" t="s">
        <v>124</v>
      </c>
      <c r="M52" s="18"/>
      <c r="N52" s="16" t="s">
        <v>55</v>
      </c>
      <c r="O52" s="17"/>
      <c r="P52" s="39">
        <f>194+47</f>
        <v>241</v>
      </c>
      <c r="Q52" s="18"/>
    </row>
    <row r="53" spans="1:18" x14ac:dyDescent="0.25">
      <c r="A53" s="19"/>
      <c r="F53" s="16"/>
      <c r="G53" s="17"/>
      <c r="H53" s="17"/>
      <c r="I53" s="17"/>
      <c r="J53" s="16"/>
      <c r="K53" s="17"/>
      <c r="L53" s="17"/>
      <c r="M53" s="18"/>
      <c r="N53" s="17" t="s">
        <v>177</v>
      </c>
      <c r="O53" s="17"/>
      <c r="P53" s="39">
        <v>12</v>
      </c>
      <c r="Q53" s="18"/>
    </row>
    <row r="54" spans="1:18" ht="15.75" thickBot="1" x14ac:dyDescent="0.3">
      <c r="A54" s="19"/>
      <c r="F54" s="29"/>
      <c r="G54" s="22"/>
      <c r="H54" s="22"/>
      <c r="I54" s="22"/>
      <c r="J54" s="29"/>
      <c r="K54" s="22"/>
      <c r="L54" s="22"/>
      <c r="M54" s="23"/>
      <c r="N54" s="22" t="s">
        <v>178</v>
      </c>
      <c r="O54" s="22"/>
      <c r="P54" s="22">
        <v>1</v>
      </c>
      <c r="Q54" s="23"/>
    </row>
    <row r="55" spans="1:18" x14ac:dyDescent="0.25">
      <c r="A55" s="19"/>
      <c r="F55" s="16"/>
      <c r="G55" s="17"/>
      <c r="H55" s="17"/>
      <c r="I55" s="18"/>
      <c r="J55" s="16"/>
      <c r="K55" s="17"/>
      <c r="L55" s="17"/>
      <c r="M55" s="18"/>
      <c r="N55" s="16"/>
      <c r="O55" s="17"/>
      <c r="P55" s="17"/>
      <c r="Q55" s="18"/>
    </row>
    <row r="56" spans="1:18" ht="15.75" x14ac:dyDescent="0.25">
      <c r="A56" s="9" t="s">
        <v>57</v>
      </c>
      <c r="C56" s="19"/>
      <c r="D56" s="19"/>
      <c r="F56" s="34">
        <v>14337</v>
      </c>
      <c r="G56" s="17" t="s">
        <v>58</v>
      </c>
      <c r="H56" s="17"/>
      <c r="I56" s="18"/>
      <c r="J56" s="34">
        <v>15392</v>
      </c>
      <c r="K56" s="17" t="s">
        <v>109</v>
      </c>
      <c r="L56" s="17"/>
      <c r="M56" s="18"/>
      <c r="N56" s="79" t="s">
        <v>186</v>
      </c>
      <c r="O56" s="80"/>
      <c r="P56" s="80"/>
      <c r="Q56" s="81"/>
    </row>
    <row r="57" spans="1:18" ht="15.75" x14ac:dyDescent="0.25">
      <c r="A57" s="9" t="s">
        <v>59</v>
      </c>
      <c r="B57" s="19"/>
      <c r="C57" s="19"/>
      <c r="D57" s="19"/>
      <c r="F57" s="16"/>
      <c r="G57" s="17"/>
      <c r="H57" s="17"/>
      <c r="I57" s="18"/>
      <c r="J57" s="16"/>
      <c r="K57" s="17"/>
      <c r="L57" s="17"/>
      <c r="M57" s="18"/>
      <c r="N57" s="16"/>
      <c r="O57" s="17"/>
      <c r="P57" s="17"/>
      <c r="Q57" s="18"/>
      <c r="R57" s="53"/>
    </row>
    <row r="58" spans="1:18" ht="16.5" thickBot="1" x14ac:dyDescent="0.3">
      <c r="A58" s="9"/>
      <c r="B58" s="19"/>
      <c r="C58" s="19"/>
      <c r="D58" s="19"/>
      <c r="F58" s="29"/>
      <c r="G58" s="22"/>
      <c r="H58" s="22"/>
      <c r="I58" s="23"/>
      <c r="J58" s="29"/>
      <c r="K58" s="22"/>
      <c r="L58" s="22"/>
      <c r="M58" s="23"/>
      <c r="N58" s="29"/>
      <c r="O58" s="22"/>
      <c r="P58" s="22"/>
      <c r="Q58" s="23"/>
    </row>
    <row r="59" spans="1:18" x14ac:dyDescent="0.25">
      <c r="A59" s="19"/>
      <c r="B59" s="19"/>
      <c r="C59" s="19"/>
      <c r="D59" s="19"/>
      <c r="F59" s="34"/>
      <c r="G59" s="17"/>
      <c r="H59" s="17"/>
      <c r="I59" s="18"/>
      <c r="J59" s="34"/>
      <c r="K59" s="17"/>
      <c r="L59" s="17"/>
      <c r="M59" s="18"/>
      <c r="N59" s="34"/>
      <c r="O59" s="17"/>
      <c r="P59" s="17"/>
      <c r="Q59" s="18"/>
    </row>
    <row r="60" spans="1:18" ht="15.75" x14ac:dyDescent="0.25">
      <c r="A60" s="9" t="s">
        <v>60</v>
      </c>
      <c r="C60" s="19"/>
      <c r="D60" s="19"/>
      <c r="F60" s="16" t="s">
        <v>61</v>
      </c>
      <c r="G60" s="17"/>
      <c r="H60" s="17"/>
      <c r="I60" s="18"/>
      <c r="J60" s="56" t="s">
        <v>111</v>
      </c>
      <c r="K60" s="17"/>
      <c r="L60" s="17"/>
      <c r="M60" s="18"/>
      <c r="N60" s="56" t="s">
        <v>188</v>
      </c>
      <c r="O60" s="17"/>
      <c r="P60" s="17"/>
      <c r="Q60" s="18"/>
    </row>
    <row r="61" spans="1:18" x14ac:dyDescent="0.25">
      <c r="A61" s="19"/>
      <c r="B61" s="19"/>
      <c r="C61" s="19"/>
      <c r="D61" s="19"/>
      <c r="F61" s="16" t="s">
        <v>62</v>
      </c>
      <c r="G61" s="17"/>
      <c r="H61" s="17"/>
      <c r="I61" s="18"/>
      <c r="J61" s="57" t="s">
        <v>125</v>
      </c>
      <c r="K61" s="17"/>
      <c r="L61" s="17"/>
      <c r="M61" s="18"/>
      <c r="N61" s="57" t="s">
        <v>187</v>
      </c>
      <c r="O61" s="17"/>
      <c r="P61" s="17"/>
      <c r="Q61" s="18"/>
      <c r="R61" s="55"/>
    </row>
    <row r="62" spans="1:18" x14ac:dyDescent="0.25">
      <c r="A62" s="19"/>
      <c r="B62" s="19"/>
      <c r="C62" s="19"/>
      <c r="D62" s="19"/>
      <c r="F62" s="16"/>
      <c r="G62" s="17"/>
      <c r="H62" s="17"/>
      <c r="I62" s="18"/>
      <c r="J62" s="47"/>
      <c r="K62" s="17"/>
      <c r="L62" s="17"/>
      <c r="M62" s="18"/>
      <c r="N62" s="47"/>
      <c r="O62" s="17"/>
      <c r="P62" s="17"/>
      <c r="Q62" s="18"/>
    </row>
    <row r="63" spans="1:18" x14ac:dyDescent="0.25">
      <c r="A63" s="19"/>
      <c r="B63" s="19"/>
      <c r="C63" s="19"/>
      <c r="D63" s="19"/>
      <c r="F63" s="16" t="s">
        <v>63</v>
      </c>
      <c r="G63" s="17"/>
      <c r="H63" s="17"/>
      <c r="I63" s="18"/>
      <c r="J63" s="56" t="s">
        <v>112</v>
      </c>
      <c r="K63" s="17"/>
      <c r="L63" s="17"/>
      <c r="M63" s="18"/>
      <c r="N63" s="56" t="s">
        <v>179</v>
      </c>
      <c r="O63" s="17"/>
      <c r="P63" s="17"/>
      <c r="Q63" s="18"/>
    </row>
    <row r="64" spans="1:18" x14ac:dyDescent="0.25">
      <c r="C64" s="19"/>
      <c r="D64" s="19"/>
      <c r="F64" s="16" t="s">
        <v>64</v>
      </c>
      <c r="G64" s="17"/>
      <c r="H64" s="17"/>
      <c r="I64" s="18"/>
      <c r="J64" s="57" t="s">
        <v>126</v>
      </c>
      <c r="K64" s="54"/>
      <c r="L64" s="17"/>
      <c r="M64" s="18"/>
      <c r="N64" s="57" t="s">
        <v>180</v>
      </c>
      <c r="O64" s="54"/>
      <c r="P64" s="17"/>
      <c r="Q64" s="18"/>
    </row>
    <row r="65" spans="1:17" ht="15.75" thickBot="1" x14ac:dyDescent="0.3">
      <c r="C65" s="19"/>
      <c r="D65" s="19"/>
      <c r="F65" s="29"/>
      <c r="G65" s="22"/>
      <c r="H65" s="22"/>
      <c r="I65" s="23"/>
      <c r="J65" s="29"/>
      <c r="K65" s="22"/>
      <c r="L65" s="22"/>
      <c r="M65" s="23"/>
      <c r="N65" s="49"/>
      <c r="O65" s="22"/>
      <c r="P65" s="22"/>
      <c r="Q65" s="23"/>
    </row>
    <row r="66" spans="1:17" x14ac:dyDescent="0.25">
      <c r="B66" s="19"/>
      <c r="C66" s="19"/>
      <c r="D66" s="19"/>
      <c r="F66" s="16"/>
      <c r="G66" s="17"/>
      <c r="H66" s="17"/>
      <c r="I66" s="18"/>
      <c r="J66" s="16"/>
      <c r="K66" s="17"/>
      <c r="L66" s="17"/>
      <c r="M66" s="18"/>
      <c r="N66" s="47"/>
      <c r="O66" s="17"/>
      <c r="P66" s="17"/>
      <c r="Q66" s="18"/>
    </row>
    <row r="67" spans="1:17" ht="15.75" x14ac:dyDescent="0.25">
      <c r="A67" s="9" t="s">
        <v>65</v>
      </c>
      <c r="B67" s="19"/>
      <c r="C67" s="19"/>
      <c r="D67" s="19"/>
      <c r="F67" s="16" t="s">
        <v>66</v>
      </c>
      <c r="G67" s="17"/>
      <c r="H67" s="17"/>
      <c r="I67" s="18"/>
      <c r="J67" s="56" t="s">
        <v>113</v>
      </c>
      <c r="K67" s="17"/>
      <c r="L67" s="17"/>
      <c r="M67" s="18"/>
      <c r="N67" s="56" t="s">
        <v>181</v>
      </c>
      <c r="O67" s="17"/>
      <c r="P67" s="17"/>
      <c r="Q67" s="18"/>
    </row>
    <row r="68" spans="1:17" x14ac:dyDescent="0.25">
      <c r="A68" s="19"/>
      <c r="B68" s="19"/>
      <c r="C68" s="19"/>
      <c r="D68" s="19"/>
      <c r="F68" s="16" t="s">
        <v>67</v>
      </c>
      <c r="G68" s="17"/>
      <c r="H68" s="17"/>
      <c r="I68" s="18"/>
      <c r="J68" s="57" t="s">
        <v>127</v>
      </c>
      <c r="K68" s="17"/>
      <c r="L68" s="17"/>
      <c r="M68" s="18"/>
      <c r="N68" s="57" t="s">
        <v>182</v>
      </c>
      <c r="O68" s="17"/>
      <c r="P68" s="17"/>
      <c r="Q68" s="18"/>
    </row>
    <row r="69" spans="1:17" x14ac:dyDescent="0.25">
      <c r="A69" s="19"/>
      <c r="B69" s="19"/>
      <c r="C69" s="19"/>
      <c r="D69" s="19"/>
      <c r="F69" s="16"/>
      <c r="G69" s="17"/>
      <c r="H69" s="17"/>
      <c r="I69" s="18"/>
      <c r="J69" s="47"/>
      <c r="K69" s="17"/>
      <c r="L69" s="17"/>
      <c r="M69" s="18"/>
      <c r="N69" s="47"/>
      <c r="O69" s="17"/>
      <c r="P69" s="17"/>
      <c r="Q69" s="18"/>
    </row>
    <row r="70" spans="1:17" x14ac:dyDescent="0.25">
      <c r="A70" s="19"/>
      <c r="B70" s="19"/>
      <c r="C70" s="19"/>
      <c r="D70" s="19"/>
      <c r="F70" s="16" t="s">
        <v>68</v>
      </c>
      <c r="G70" s="17"/>
      <c r="H70" s="17"/>
      <c r="I70" s="18"/>
      <c r="J70" s="56" t="s">
        <v>114</v>
      </c>
      <c r="K70" s="17"/>
      <c r="L70" s="17"/>
      <c r="M70" s="18"/>
      <c r="N70" s="56" t="s">
        <v>183</v>
      </c>
      <c r="O70" s="17"/>
      <c r="P70" s="17"/>
      <c r="Q70" s="18"/>
    </row>
    <row r="71" spans="1:17" x14ac:dyDescent="0.25">
      <c r="A71" s="19"/>
      <c r="B71" s="19"/>
      <c r="C71" s="19"/>
      <c r="D71" s="19"/>
      <c r="F71" s="16" t="s">
        <v>69</v>
      </c>
      <c r="G71" s="17"/>
      <c r="H71" s="17"/>
      <c r="I71" s="18"/>
      <c r="J71" s="57" t="s">
        <v>128</v>
      </c>
      <c r="K71" s="17"/>
      <c r="L71" s="17"/>
      <c r="M71" s="18"/>
      <c r="N71" s="57" t="s">
        <v>184</v>
      </c>
      <c r="O71" s="17"/>
      <c r="P71" s="17"/>
      <c r="Q71" s="18"/>
    </row>
    <row r="72" spans="1:17" x14ac:dyDescent="0.25">
      <c r="A72" s="19"/>
      <c r="B72" s="19"/>
      <c r="C72" s="19"/>
      <c r="D72" s="19"/>
      <c r="F72" s="16"/>
      <c r="G72" s="17"/>
      <c r="H72" s="17"/>
      <c r="I72" s="18"/>
      <c r="J72" s="16"/>
      <c r="K72" s="17"/>
      <c r="L72" s="17"/>
      <c r="M72" s="18"/>
      <c r="N72" s="16"/>
      <c r="O72" s="17"/>
      <c r="P72" s="17"/>
      <c r="Q72" s="18"/>
    </row>
    <row r="73" spans="1:17" ht="15.75" thickBot="1" x14ac:dyDescent="0.3">
      <c r="A73" s="19"/>
      <c r="B73" s="19"/>
      <c r="C73" s="19"/>
      <c r="D73" s="19"/>
      <c r="F73" s="20" t="s">
        <v>70</v>
      </c>
      <c r="G73" s="21"/>
      <c r="H73" s="21"/>
      <c r="I73" s="35">
        <f>2998938/365</f>
        <v>8216.2684931506847</v>
      </c>
      <c r="J73" s="20" t="s">
        <v>70</v>
      </c>
      <c r="K73" s="21"/>
      <c r="L73" s="21"/>
      <c r="M73" s="35">
        <f>3319787/365</f>
        <v>9095.3068493150677</v>
      </c>
      <c r="N73" s="20" t="s">
        <v>226</v>
      </c>
      <c r="O73" s="21"/>
      <c r="P73" s="21"/>
      <c r="Q73" s="35">
        <v>10266</v>
      </c>
    </row>
    <row r="74" spans="1:17" x14ac:dyDescent="0.25">
      <c r="A74" s="19"/>
      <c r="B74" s="19"/>
      <c r="C74" s="19"/>
      <c r="D74" s="19"/>
      <c r="F74" s="16"/>
      <c r="G74" s="17"/>
      <c r="H74" s="17"/>
      <c r="I74" s="18"/>
      <c r="J74" s="16"/>
      <c r="K74" s="17"/>
      <c r="L74" s="17"/>
      <c r="M74" s="18"/>
      <c r="N74" s="16"/>
      <c r="O74" s="17"/>
      <c r="P74" s="17"/>
      <c r="Q74" s="18"/>
    </row>
    <row r="75" spans="1:17" ht="15.75" x14ac:dyDescent="0.25">
      <c r="A75" s="9" t="s">
        <v>71</v>
      </c>
      <c r="B75" s="19"/>
      <c r="C75" s="19"/>
      <c r="D75" s="19"/>
      <c r="F75" s="118">
        <f>+(3998252-2998938)/3998252</f>
        <v>0.24993772278485699</v>
      </c>
      <c r="G75" s="119"/>
      <c r="H75" s="119"/>
      <c r="I75" s="120"/>
      <c r="J75" s="118">
        <v>0.25480000000000003</v>
      </c>
      <c r="K75" s="119"/>
      <c r="L75" s="119"/>
      <c r="M75" s="120"/>
      <c r="N75" s="118">
        <v>0.26200000000000001</v>
      </c>
      <c r="O75" s="119"/>
      <c r="P75" s="119"/>
      <c r="Q75" s="120"/>
    </row>
    <row r="76" spans="1:17" ht="16.5" thickBot="1" x14ac:dyDescent="0.3">
      <c r="A76" s="9"/>
      <c r="B76" s="19"/>
      <c r="C76" s="19"/>
      <c r="D76" s="19"/>
      <c r="F76" s="36"/>
      <c r="G76" s="37"/>
      <c r="H76" s="37"/>
      <c r="I76" s="38"/>
      <c r="J76" s="36"/>
      <c r="K76" s="37"/>
      <c r="L76" s="37"/>
      <c r="M76" s="38"/>
      <c r="N76" s="36"/>
      <c r="O76" s="37"/>
      <c r="P76" s="37"/>
      <c r="Q76" s="38"/>
    </row>
    <row r="77" spans="1:17" x14ac:dyDescent="0.25">
      <c r="A77" s="19"/>
      <c r="B77" s="19"/>
      <c r="C77" s="19"/>
      <c r="D77" s="1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19"/>
      <c r="B78" s="19"/>
      <c r="C78" s="19"/>
      <c r="D78" s="1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81" spans="1:17" ht="15.75" thickBot="1" x14ac:dyDescent="0.3"/>
    <row r="82" spans="1:17" ht="21.75" thickBot="1" x14ac:dyDescent="0.4">
      <c r="F82" s="106" t="s">
        <v>0</v>
      </c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8"/>
    </row>
    <row r="83" spans="1:17" ht="21.75" thickBot="1" x14ac:dyDescent="0.4">
      <c r="F83" s="109">
        <v>2014</v>
      </c>
      <c r="G83" s="110"/>
      <c r="H83" s="110"/>
      <c r="I83" s="111"/>
      <c r="J83" s="112">
        <v>2015</v>
      </c>
      <c r="K83" s="113"/>
      <c r="L83" s="113"/>
      <c r="M83" s="114"/>
      <c r="N83" s="115">
        <v>2016</v>
      </c>
      <c r="O83" s="116"/>
      <c r="P83" s="116"/>
      <c r="Q83" s="117"/>
    </row>
    <row r="84" spans="1:17" x14ac:dyDescent="0.25">
      <c r="F84" s="4"/>
      <c r="G84" s="5"/>
      <c r="H84" s="5"/>
      <c r="I84" s="6"/>
      <c r="J84" s="2"/>
      <c r="K84" s="1"/>
      <c r="L84" s="1"/>
      <c r="M84" s="3"/>
      <c r="N84" s="2"/>
      <c r="O84" s="1"/>
      <c r="P84" s="1"/>
      <c r="Q84" s="3"/>
    </row>
    <row r="85" spans="1:17" ht="18.75" x14ac:dyDescent="0.3">
      <c r="A85" s="7" t="s">
        <v>72</v>
      </c>
      <c r="F85" s="16"/>
      <c r="G85" s="17"/>
      <c r="H85" s="17"/>
      <c r="I85" s="18"/>
      <c r="J85" s="17"/>
      <c r="K85" s="17"/>
      <c r="L85" s="17"/>
      <c r="M85" s="18"/>
      <c r="N85" s="17"/>
      <c r="O85" s="17"/>
      <c r="P85" s="17"/>
      <c r="Q85" s="18"/>
    </row>
    <row r="86" spans="1:17" x14ac:dyDescent="0.25">
      <c r="A86" s="19"/>
      <c r="F86" s="16"/>
      <c r="G86" s="17"/>
      <c r="H86" s="17"/>
      <c r="I86" s="18"/>
      <c r="J86" s="17"/>
      <c r="K86" s="17"/>
      <c r="L86" s="17"/>
      <c r="M86" s="18"/>
      <c r="N86" s="17"/>
      <c r="O86" s="17"/>
      <c r="P86" s="17"/>
      <c r="Q86" s="18"/>
    </row>
    <row r="87" spans="1:17" ht="15.75" x14ac:dyDescent="0.25">
      <c r="A87" s="9" t="s">
        <v>73</v>
      </c>
      <c r="B87" s="19"/>
      <c r="C87" s="19"/>
      <c r="D87" s="19"/>
      <c r="E87" s="19"/>
      <c r="F87" s="103">
        <v>0.83</v>
      </c>
      <c r="G87" s="104"/>
      <c r="H87" s="104"/>
      <c r="I87" s="105"/>
      <c r="J87" s="103">
        <v>0.85</v>
      </c>
      <c r="K87" s="104"/>
      <c r="L87" s="104"/>
      <c r="M87" s="105"/>
      <c r="N87" s="103">
        <v>0.87</v>
      </c>
      <c r="O87" s="104"/>
      <c r="P87" s="104"/>
      <c r="Q87" s="105"/>
    </row>
    <row r="88" spans="1:17" ht="15.75" x14ac:dyDescent="0.25">
      <c r="A88" s="9"/>
      <c r="B88" s="19"/>
      <c r="C88" s="19"/>
      <c r="D88" s="19"/>
      <c r="E88" s="19"/>
      <c r="F88" s="16"/>
      <c r="G88" s="17"/>
      <c r="H88" s="17"/>
      <c r="I88" s="18"/>
      <c r="J88" s="17"/>
      <c r="K88" s="17"/>
      <c r="L88" s="17"/>
      <c r="M88" s="18"/>
      <c r="N88" s="17"/>
      <c r="O88" s="17"/>
      <c r="P88" s="17"/>
      <c r="Q88" s="18"/>
    </row>
    <row r="89" spans="1:17" ht="15.75" x14ac:dyDescent="0.25">
      <c r="A89" s="9" t="s">
        <v>74</v>
      </c>
      <c r="B89" s="19"/>
      <c r="C89" s="19"/>
      <c r="D89" s="19"/>
      <c r="E89" s="19"/>
      <c r="F89" s="103">
        <v>0.7</v>
      </c>
      <c r="G89" s="104"/>
      <c r="H89" s="104"/>
      <c r="I89" s="105"/>
      <c r="J89" s="103">
        <v>0.79</v>
      </c>
      <c r="K89" s="104"/>
      <c r="L89" s="104"/>
      <c r="M89" s="105"/>
      <c r="N89" s="103">
        <v>0.74</v>
      </c>
      <c r="O89" s="104"/>
      <c r="P89" s="104"/>
      <c r="Q89" s="105"/>
    </row>
    <row r="90" spans="1:17" ht="15.75" x14ac:dyDescent="0.25">
      <c r="A90" s="9"/>
      <c r="B90" s="19"/>
      <c r="C90" s="19"/>
      <c r="D90" s="19"/>
      <c r="E90" s="19"/>
      <c r="F90" s="65"/>
      <c r="G90" s="66"/>
      <c r="H90" s="66"/>
      <c r="I90" s="67"/>
      <c r="J90" s="66"/>
      <c r="K90" s="66"/>
      <c r="L90" s="66"/>
      <c r="M90" s="67"/>
      <c r="N90" s="66"/>
      <c r="O90" s="66"/>
      <c r="P90" s="66"/>
      <c r="Q90" s="67"/>
    </row>
    <row r="91" spans="1:17" ht="15.75" x14ac:dyDescent="0.25">
      <c r="A91" s="9" t="s">
        <v>75</v>
      </c>
      <c r="B91" s="19"/>
      <c r="C91" s="19"/>
      <c r="D91" s="19"/>
      <c r="E91" s="19"/>
      <c r="F91" s="103">
        <v>0.3</v>
      </c>
      <c r="G91" s="104"/>
      <c r="H91" s="104"/>
      <c r="I91" s="105"/>
      <c r="J91" s="103">
        <v>0.21</v>
      </c>
      <c r="K91" s="104"/>
      <c r="L91" s="104"/>
      <c r="M91" s="105"/>
      <c r="N91" s="103">
        <v>0.26</v>
      </c>
      <c r="O91" s="104"/>
      <c r="P91" s="104"/>
      <c r="Q91" s="105"/>
    </row>
    <row r="92" spans="1:17" ht="15.75" x14ac:dyDescent="0.25">
      <c r="A92" s="9"/>
      <c r="B92" s="19"/>
      <c r="C92" s="19"/>
      <c r="D92" s="19"/>
      <c r="E92" s="19"/>
      <c r="F92" s="16"/>
      <c r="G92" s="17"/>
      <c r="H92" s="17"/>
      <c r="I92" s="18"/>
      <c r="J92" s="17"/>
      <c r="K92" s="17"/>
      <c r="L92" s="17"/>
      <c r="M92" s="18"/>
      <c r="N92" s="17"/>
      <c r="O92" s="17"/>
      <c r="P92" s="17"/>
      <c r="Q92" s="18"/>
    </row>
    <row r="93" spans="1:17" ht="15.75" x14ac:dyDescent="0.25">
      <c r="A93" s="9" t="s">
        <v>76</v>
      </c>
      <c r="B93" s="19"/>
      <c r="C93" s="19"/>
      <c r="D93" s="19"/>
      <c r="E93" s="19"/>
      <c r="F93" s="88" t="s">
        <v>77</v>
      </c>
      <c r="G93" s="89"/>
      <c r="H93" s="89"/>
      <c r="I93" s="90"/>
      <c r="J93" s="88" t="s">
        <v>110</v>
      </c>
      <c r="K93" s="89"/>
      <c r="L93" s="89"/>
      <c r="M93" s="90"/>
      <c r="N93" s="94" t="s">
        <v>189</v>
      </c>
      <c r="O93" s="89"/>
      <c r="P93" s="89"/>
      <c r="Q93" s="90"/>
    </row>
    <row r="94" spans="1:17" ht="15.75" thickBot="1" x14ac:dyDescent="0.3">
      <c r="A94" s="27"/>
      <c r="B94" s="19"/>
      <c r="C94" s="19"/>
      <c r="D94" s="19"/>
      <c r="E94" s="19"/>
      <c r="F94" s="29"/>
      <c r="G94" s="22"/>
      <c r="H94" s="22"/>
      <c r="I94" s="23"/>
      <c r="J94" s="33"/>
      <c r="K94" s="33"/>
      <c r="L94" s="33"/>
      <c r="M94" s="40"/>
      <c r="N94" s="33"/>
      <c r="O94" s="33"/>
      <c r="P94" s="33"/>
      <c r="Q94" s="40"/>
    </row>
    <row r="95" spans="1:17" x14ac:dyDescent="0.25">
      <c r="A95" s="27"/>
      <c r="B95" s="19"/>
      <c r="C95" s="19"/>
      <c r="D95" s="19"/>
      <c r="E95" s="19"/>
      <c r="F95" s="16"/>
      <c r="G95" s="17"/>
      <c r="H95" s="17"/>
      <c r="I95" s="18"/>
      <c r="J95" s="63"/>
      <c r="K95" s="63"/>
      <c r="L95" s="63"/>
      <c r="M95" s="64"/>
      <c r="N95" s="63"/>
      <c r="O95" s="63"/>
      <c r="P95" s="63"/>
      <c r="Q95" s="64"/>
    </row>
    <row r="96" spans="1:17" ht="18.75" x14ac:dyDescent="0.3">
      <c r="A96" s="7" t="s">
        <v>78</v>
      </c>
      <c r="B96" s="19"/>
      <c r="C96" s="19"/>
      <c r="D96" s="19"/>
      <c r="E96" s="19"/>
      <c r="F96" s="16"/>
      <c r="G96" s="17"/>
      <c r="H96" s="17"/>
      <c r="I96" s="18"/>
      <c r="J96" s="17"/>
      <c r="K96" s="17"/>
      <c r="L96" s="17"/>
      <c r="M96" s="18"/>
      <c r="N96" s="17"/>
      <c r="O96" s="17"/>
      <c r="P96" s="17"/>
      <c r="Q96" s="18"/>
    </row>
    <row r="97" spans="1:17" x14ac:dyDescent="0.25">
      <c r="A97" s="19"/>
      <c r="B97" s="19"/>
      <c r="C97" s="19"/>
      <c r="D97" s="19"/>
      <c r="E97" s="19"/>
      <c r="F97" s="16"/>
      <c r="G97" s="17"/>
      <c r="H97" s="17"/>
      <c r="I97" s="18"/>
      <c r="J97" s="17"/>
      <c r="K97" s="17"/>
      <c r="L97" s="17"/>
      <c r="M97" s="18"/>
      <c r="N97" s="17"/>
      <c r="O97" s="17"/>
      <c r="P97" s="17"/>
      <c r="Q97" s="18"/>
    </row>
    <row r="98" spans="1:17" ht="15.75" x14ac:dyDescent="0.25">
      <c r="A98" s="9" t="s">
        <v>79</v>
      </c>
      <c r="C98" s="19"/>
      <c r="D98" s="19"/>
      <c r="E98" s="19"/>
      <c r="F98" s="98" t="s">
        <v>80</v>
      </c>
      <c r="G98" s="99"/>
      <c r="H98" s="99"/>
      <c r="I98" s="100"/>
      <c r="J98" s="98" t="s">
        <v>129</v>
      </c>
      <c r="K98" s="99"/>
      <c r="L98" s="99"/>
      <c r="M98" s="100"/>
      <c r="N98" s="97" t="s">
        <v>190</v>
      </c>
      <c r="O98" s="101"/>
      <c r="P98" s="101"/>
      <c r="Q98" s="102"/>
    </row>
    <row r="99" spans="1:17" x14ac:dyDescent="0.25">
      <c r="A99" s="19"/>
      <c r="B99" s="19"/>
      <c r="C99" s="19"/>
      <c r="D99" s="19"/>
      <c r="E99" s="19"/>
      <c r="F99" s="88" t="s">
        <v>81</v>
      </c>
      <c r="G99" s="89"/>
      <c r="H99" s="89"/>
      <c r="I99" s="90"/>
      <c r="J99" s="88" t="s">
        <v>148</v>
      </c>
      <c r="K99" s="89"/>
      <c r="L99" s="89"/>
      <c r="M99" s="90"/>
      <c r="N99" s="88" t="s">
        <v>191</v>
      </c>
      <c r="O99" s="89"/>
      <c r="P99" s="89"/>
      <c r="Q99" s="90"/>
    </row>
    <row r="100" spans="1:17" x14ac:dyDescent="0.25">
      <c r="A100" s="19"/>
      <c r="B100" s="19"/>
      <c r="C100" s="19"/>
      <c r="D100" s="19"/>
      <c r="E100" s="19"/>
      <c r="F100" s="62"/>
      <c r="G100" s="63"/>
      <c r="H100" s="63"/>
      <c r="I100" s="64"/>
      <c r="J100" s="63"/>
      <c r="K100" s="63"/>
      <c r="L100" s="63"/>
      <c r="M100" s="64"/>
      <c r="N100" s="63"/>
      <c r="O100" s="63"/>
      <c r="P100" s="63"/>
      <c r="Q100" s="64"/>
    </row>
    <row r="101" spans="1:17" x14ac:dyDescent="0.25">
      <c r="A101" s="19"/>
      <c r="B101" s="19"/>
      <c r="C101" s="19"/>
      <c r="D101" s="19"/>
      <c r="E101" s="19"/>
      <c r="F101" s="94" t="s">
        <v>83</v>
      </c>
      <c r="G101" s="95"/>
      <c r="H101" s="95"/>
      <c r="I101" s="96"/>
      <c r="J101" s="94" t="s">
        <v>82</v>
      </c>
      <c r="K101" s="95"/>
      <c r="L101" s="95"/>
      <c r="M101" s="96"/>
      <c r="N101" s="97" t="s">
        <v>192</v>
      </c>
      <c r="O101" s="95"/>
      <c r="P101" s="95"/>
      <c r="Q101" s="96"/>
    </row>
    <row r="102" spans="1:17" x14ac:dyDescent="0.25">
      <c r="A102" s="19"/>
      <c r="B102" s="19"/>
      <c r="C102" s="19"/>
      <c r="D102" s="19"/>
      <c r="E102" s="19"/>
      <c r="F102" s="88" t="s">
        <v>84</v>
      </c>
      <c r="G102" s="89"/>
      <c r="H102" s="89"/>
      <c r="I102" s="90"/>
      <c r="J102" s="88" t="s">
        <v>130</v>
      </c>
      <c r="K102" s="89"/>
      <c r="L102" s="89"/>
      <c r="M102" s="90"/>
      <c r="N102" s="88" t="s">
        <v>193</v>
      </c>
      <c r="O102" s="89"/>
      <c r="P102" s="89"/>
      <c r="Q102" s="90"/>
    </row>
    <row r="103" spans="1:17" ht="15.75" thickBot="1" x14ac:dyDescent="0.3">
      <c r="A103" s="19"/>
      <c r="B103" s="19"/>
      <c r="C103" s="19"/>
      <c r="D103" s="19"/>
      <c r="E103" s="19"/>
      <c r="F103" s="32"/>
      <c r="G103" s="33"/>
      <c r="H103" s="33"/>
      <c r="I103" s="40"/>
      <c r="J103" s="33"/>
      <c r="K103" s="33"/>
      <c r="L103" s="33"/>
      <c r="M103" s="40"/>
      <c r="N103" s="33"/>
      <c r="O103" s="33"/>
      <c r="P103" s="33"/>
      <c r="Q103" s="40"/>
    </row>
    <row r="104" spans="1:17" x14ac:dyDescent="0.25">
      <c r="A104" s="19"/>
      <c r="B104" s="19"/>
      <c r="C104" s="19"/>
      <c r="D104" s="19"/>
      <c r="E104" s="19"/>
      <c r="F104" s="62"/>
      <c r="G104" s="63"/>
      <c r="H104" s="63"/>
      <c r="I104" s="64"/>
      <c r="J104" s="63"/>
      <c r="K104" s="63"/>
      <c r="L104" s="63"/>
      <c r="M104" s="64"/>
      <c r="N104" s="63"/>
      <c r="O104" s="63"/>
      <c r="P104" s="63"/>
      <c r="Q104" s="64"/>
    </row>
    <row r="105" spans="1:17" ht="18.75" x14ac:dyDescent="0.3">
      <c r="A105" s="7" t="s">
        <v>85</v>
      </c>
      <c r="B105" s="19"/>
      <c r="C105" s="19"/>
      <c r="D105" s="19"/>
      <c r="E105" s="19"/>
      <c r="F105" s="16"/>
      <c r="G105" s="17"/>
      <c r="H105" s="17"/>
      <c r="I105" s="18"/>
      <c r="J105" s="17"/>
      <c r="K105" s="17"/>
      <c r="L105" s="17"/>
      <c r="M105" s="18"/>
      <c r="N105" s="17"/>
      <c r="O105" s="17"/>
      <c r="P105" s="17"/>
      <c r="Q105" s="18"/>
    </row>
    <row r="106" spans="1:17" x14ac:dyDescent="0.25">
      <c r="A106" s="19"/>
      <c r="B106" s="19"/>
      <c r="C106" s="19"/>
      <c r="D106" s="19"/>
      <c r="E106" s="19"/>
      <c r="F106" s="16"/>
      <c r="G106" s="17"/>
      <c r="H106" s="17"/>
      <c r="I106" s="18"/>
      <c r="J106" s="17"/>
      <c r="K106" s="17"/>
      <c r="L106" s="17"/>
      <c r="M106" s="18"/>
      <c r="N106" s="17"/>
      <c r="O106" s="17"/>
      <c r="P106" s="17"/>
      <c r="Q106" s="18"/>
    </row>
    <row r="107" spans="1:17" ht="15.75" x14ac:dyDescent="0.25">
      <c r="A107" s="9" t="s">
        <v>86</v>
      </c>
      <c r="C107" s="19"/>
      <c r="D107" s="19"/>
      <c r="E107" s="19"/>
      <c r="F107" s="88" t="s">
        <v>87</v>
      </c>
      <c r="G107" s="89"/>
      <c r="H107" s="89"/>
      <c r="I107" s="90"/>
      <c r="J107" s="91" t="s">
        <v>145</v>
      </c>
      <c r="K107" s="92"/>
      <c r="L107" s="92"/>
      <c r="M107" s="93"/>
      <c r="N107" s="91" t="s">
        <v>176</v>
      </c>
      <c r="O107" s="92"/>
      <c r="P107" s="92"/>
      <c r="Q107" s="93"/>
    </row>
    <row r="108" spans="1:17" ht="15.75" x14ac:dyDescent="0.25">
      <c r="A108" s="12"/>
      <c r="C108" s="19"/>
      <c r="D108" s="19"/>
      <c r="E108" s="19"/>
      <c r="F108" s="76" t="s">
        <v>88</v>
      </c>
      <c r="G108" s="77"/>
      <c r="H108" s="77"/>
      <c r="I108" s="78"/>
      <c r="J108" s="76" t="s">
        <v>146</v>
      </c>
      <c r="K108" s="77"/>
      <c r="L108" s="77"/>
      <c r="M108" s="78"/>
      <c r="N108" s="76" t="s">
        <v>219</v>
      </c>
      <c r="O108" s="77"/>
      <c r="P108" s="77"/>
      <c r="Q108" s="78"/>
    </row>
    <row r="109" spans="1:17" ht="15.75" x14ac:dyDescent="0.25">
      <c r="A109" s="12"/>
      <c r="C109" s="19"/>
      <c r="D109" s="19"/>
      <c r="E109" s="19"/>
      <c r="F109" s="59"/>
      <c r="G109" s="60"/>
      <c r="H109" s="60"/>
      <c r="I109" s="61"/>
      <c r="J109" s="60"/>
      <c r="K109" s="60"/>
      <c r="L109" s="60"/>
      <c r="M109" s="61"/>
      <c r="N109" s="60"/>
      <c r="O109" s="60"/>
      <c r="P109" s="60"/>
      <c r="Q109" s="61"/>
    </row>
    <row r="110" spans="1:17" ht="15.75" x14ac:dyDescent="0.25">
      <c r="A110" s="9" t="s">
        <v>89</v>
      </c>
      <c r="C110" s="19"/>
      <c r="D110" s="19"/>
      <c r="E110" s="19"/>
      <c r="F110" s="79" t="s">
        <v>90</v>
      </c>
      <c r="G110" s="80"/>
      <c r="H110" s="80"/>
      <c r="I110" s="81"/>
      <c r="J110" s="82" t="s">
        <v>147</v>
      </c>
      <c r="K110" s="83"/>
      <c r="L110" s="83"/>
      <c r="M110" s="84"/>
      <c r="N110" s="85" t="s">
        <v>218</v>
      </c>
      <c r="O110" s="86"/>
      <c r="P110" s="86"/>
      <c r="Q110" s="87"/>
    </row>
    <row r="111" spans="1:17" ht="16.5" thickBot="1" x14ac:dyDescent="0.3">
      <c r="A111" s="9"/>
      <c r="C111" s="19"/>
      <c r="D111" s="19"/>
      <c r="E111" s="19"/>
      <c r="F111" s="41"/>
      <c r="G111" s="22"/>
      <c r="H111" s="22"/>
      <c r="I111" s="23"/>
      <c r="J111" s="42"/>
      <c r="K111" s="22"/>
      <c r="L111" s="22"/>
      <c r="M111" s="23"/>
      <c r="N111" s="42"/>
      <c r="O111" s="22"/>
      <c r="P111" s="22"/>
      <c r="Q111" s="23"/>
    </row>
    <row r="112" spans="1:17" x14ac:dyDescent="0.25">
      <c r="A112" s="27"/>
      <c r="C112" s="19"/>
      <c r="D112" s="19"/>
      <c r="E112" s="19"/>
      <c r="F112" s="43"/>
      <c r="G112" s="44"/>
      <c r="H112" s="44"/>
      <c r="I112" s="45"/>
      <c r="J112" s="43"/>
      <c r="K112" s="46"/>
      <c r="L112" s="25"/>
      <c r="M112" s="26"/>
      <c r="N112" s="43"/>
      <c r="O112" s="46"/>
      <c r="P112" s="25"/>
      <c r="Q112" s="26"/>
    </row>
    <row r="113" spans="1:17" ht="18.75" x14ac:dyDescent="0.3">
      <c r="A113" s="7" t="s">
        <v>91</v>
      </c>
      <c r="B113" s="31"/>
      <c r="C113" s="19"/>
      <c r="D113" s="19"/>
      <c r="E113" s="19"/>
      <c r="F113" s="47" t="s">
        <v>92</v>
      </c>
      <c r="G113" s="17"/>
      <c r="H113" s="17"/>
      <c r="I113" s="18"/>
      <c r="J113" s="48" t="s">
        <v>131</v>
      </c>
      <c r="K113" s="17"/>
      <c r="L113" s="17"/>
      <c r="M113" s="18"/>
      <c r="N113" s="48" t="s">
        <v>217</v>
      </c>
      <c r="O113" s="17"/>
      <c r="P113" s="17"/>
      <c r="Q113" s="18"/>
    </row>
    <row r="114" spans="1:17" ht="18.75" x14ac:dyDescent="0.3">
      <c r="A114" s="7" t="s">
        <v>93</v>
      </c>
      <c r="B114" s="31"/>
      <c r="C114" s="31"/>
      <c r="D114" s="31"/>
      <c r="E114" s="31"/>
      <c r="F114" s="47" t="s">
        <v>94</v>
      </c>
      <c r="G114" s="1"/>
      <c r="H114" s="1"/>
      <c r="I114" s="3"/>
      <c r="J114" s="47" t="s">
        <v>132</v>
      </c>
      <c r="K114" s="1"/>
      <c r="L114" s="1"/>
      <c r="M114" s="3"/>
      <c r="N114" s="47" t="s">
        <v>132</v>
      </c>
      <c r="O114" s="1"/>
      <c r="P114" s="1"/>
      <c r="Q114" s="3"/>
    </row>
    <row r="115" spans="1:17" ht="18.75" x14ac:dyDescent="0.3">
      <c r="A115" s="7" t="s">
        <v>95</v>
      </c>
      <c r="B115" s="31"/>
      <c r="C115" s="31"/>
      <c r="D115" s="31"/>
      <c r="E115" s="31"/>
      <c r="F115" s="47" t="s">
        <v>96</v>
      </c>
      <c r="G115" s="1"/>
      <c r="H115" s="1"/>
      <c r="I115" s="3"/>
      <c r="J115" s="47" t="s">
        <v>96</v>
      </c>
      <c r="K115" s="1"/>
      <c r="L115" s="1"/>
      <c r="M115" s="3"/>
      <c r="N115" s="48" t="s">
        <v>196</v>
      </c>
      <c r="O115" s="1"/>
      <c r="P115" s="1"/>
      <c r="Q115" s="3"/>
    </row>
    <row r="116" spans="1:17" ht="15.75" x14ac:dyDescent="0.25">
      <c r="A116" s="11"/>
      <c r="B116" s="19"/>
      <c r="C116" s="19"/>
      <c r="D116" s="19"/>
      <c r="E116" s="19"/>
      <c r="F116" s="47" t="s">
        <v>97</v>
      </c>
      <c r="G116" s="1"/>
      <c r="H116" s="1"/>
      <c r="I116" s="3"/>
      <c r="J116" s="47" t="s">
        <v>97</v>
      </c>
      <c r="K116" s="1"/>
      <c r="L116" s="1"/>
      <c r="M116" s="3"/>
      <c r="N116" s="47" t="s">
        <v>195</v>
      </c>
      <c r="O116" s="1"/>
      <c r="P116" s="1"/>
      <c r="Q116" s="3"/>
    </row>
    <row r="117" spans="1:17" ht="15.75" x14ac:dyDescent="0.25">
      <c r="A117" s="11"/>
      <c r="B117" s="19"/>
      <c r="C117" s="19"/>
      <c r="D117" s="19"/>
      <c r="E117" s="19"/>
      <c r="F117" s="47" t="s">
        <v>98</v>
      </c>
      <c r="G117" s="1"/>
      <c r="H117" s="1"/>
      <c r="I117" s="3"/>
      <c r="J117" s="47" t="s">
        <v>98</v>
      </c>
      <c r="K117" s="1"/>
      <c r="L117" s="1"/>
      <c r="M117" s="3"/>
      <c r="N117" s="48" t="s">
        <v>194</v>
      </c>
      <c r="O117" s="1"/>
      <c r="P117" s="1"/>
      <c r="Q117" s="3"/>
    </row>
    <row r="118" spans="1:17" ht="15.75" x14ac:dyDescent="0.25">
      <c r="A118" s="11"/>
      <c r="B118" s="19"/>
      <c r="C118" s="19"/>
      <c r="D118" s="19"/>
      <c r="E118" s="19"/>
      <c r="F118" s="48" t="s">
        <v>99</v>
      </c>
      <c r="G118" s="1"/>
      <c r="H118" s="1"/>
      <c r="I118" s="3"/>
      <c r="J118" s="48" t="s">
        <v>133</v>
      </c>
      <c r="K118" s="1"/>
      <c r="L118" s="1"/>
      <c r="M118" s="3"/>
      <c r="N118" s="48"/>
      <c r="O118" s="1"/>
      <c r="P118" s="1"/>
      <c r="Q118" s="3"/>
    </row>
    <row r="119" spans="1:17" ht="15.75" x14ac:dyDescent="0.25">
      <c r="A119" s="11"/>
      <c r="B119" s="19"/>
      <c r="C119" s="19"/>
      <c r="D119" s="19"/>
      <c r="E119" s="19"/>
      <c r="F119" s="48" t="s">
        <v>100</v>
      </c>
      <c r="G119" s="1"/>
      <c r="H119" s="1"/>
      <c r="I119" s="3"/>
      <c r="J119" s="48" t="s">
        <v>134</v>
      </c>
      <c r="K119" s="1"/>
      <c r="L119" s="1"/>
      <c r="M119" s="3"/>
      <c r="N119" s="48"/>
      <c r="O119" s="1"/>
      <c r="P119" s="1"/>
      <c r="Q119" s="3"/>
    </row>
    <row r="120" spans="1:17" ht="15.75" x14ac:dyDescent="0.25">
      <c r="A120" s="11"/>
      <c r="B120" s="19"/>
      <c r="C120" s="19"/>
      <c r="D120" s="19"/>
      <c r="E120" s="19"/>
      <c r="F120" s="47" t="s">
        <v>101</v>
      </c>
      <c r="G120" s="1"/>
      <c r="H120" s="1"/>
      <c r="I120" s="3"/>
      <c r="J120" s="47" t="s">
        <v>135</v>
      </c>
      <c r="K120" s="1"/>
      <c r="L120" s="1"/>
      <c r="M120" s="3"/>
      <c r="N120" s="47"/>
      <c r="O120" s="1"/>
      <c r="P120" s="1"/>
      <c r="Q120" s="3"/>
    </row>
    <row r="121" spans="1:17" ht="15.75" x14ac:dyDescent="0.25">
      <c r="A121" s="11"/>
      <c r="B121" s="19"/>
      <c r="C121" s="19"/>
      <c r="D121" s="19"/>
      <c r="E121" s="19"/>
      <c r="F121" s="47"/>
      <c r="G121" s="1"/>
      <c r="H121" s="1"/>
      <c r="I121" s="3"/>
      <c r="J121" s="47"/>
      <c r="K121" s="1"/>
      <c r="L121" s="1"/>
      <c r="M121" s="3"/>
      <c r="N121" s="47"/>
      <c r="O121" s="1"/>
      <c r="P121" s="1"/>
      <c r="Q121" s="3"/>
    </row>
    <row r="122" spans="1:17" ht="16.5" thickBot="1" x14ac:dyDescent="0.3">
      <c r="A122" s="11"/>
      <c r="B122" s="19"/>
      <c r="C122" s="19"/>
      <c r="D122" s="19"/>
      <c r="E122" s="19"/>
      <c r="F122" s="49"/>
      <c r="G122" s="50"/>
      <c r="H122" s="50"/>
      <c r="I122" s="51"/>
      <c r="J122" s="49"/>
      <c r="K122" s="50"/>
      <c r="L122" s="50"/>
      <c r="M122" s="51"/>
      <c r="N122" s="49"/>
      <c r="O122" s="50"/>
      <c r="P122" s="50"/>
      <c r="Q122" s="51"/>
    </row>
    <row r="123" spans="1:17" ht="18.75" x14ac:dyDescent="0.3">
      <c r="A123" s="7" t="s">
        <v>102</v>
      </c>
      <c r="B123" s="19"/>
      <c r="C123" s="19"/>
      <c r="D123" s="19"/>
      <c r="E123" s="19"/>
      <c r="F123" s="4"/>
      <c r="G123" s="1"/>
      <c r="H123" s="1"/>
      <c r="I123" s="3"/>
      <c r="M123" s="5"/>
      <c r="N123" s="4"/>
      <c r="O123" s="1"/>
      <c r="P123" s="1"/>
      <c r="Q123" s="3"/>
    </row>
    <row r="124" spans="1:17" x14ac:dyDescent="0.25">
      <c r="B124" s="19"/>
      <c r="C124" s="19"/>
      <c r="D124" s="19"/>
      <c r="E124" s="19"/>
      <c r="F124" s="2"/>
      <c r="G124" s="1"/>
      <c r="H124" s="1"/>
      <c r="I124" s="3"/>
      <c r="J124" s="58" t="s">
        <v>136</v>
      </c>
      <c r="K124" s="1"/>
      <c r="L124" s="1"/>
      <c r="M124" s="3"/>
      <c r="N124" s="58" t="s">
        <v>223</v>
      </c>
      <c r="O124" s="1"/>
      <c r="P124" s="1"/>
      <c r="Q124" s="3"/>
    </row>
    <row r="125" spans="1:17" x14ac:dyDescent="0.25">
      <c r="B125" s="19"/>
      <c r="C125" s="19"/>
      <c r="D125" s="19"/>
      <c r="E125" s="19"/>
      <c r="F125" s="16" t="s">
        <v>103</v>
      </c>
      <c r="G125" s="1"/>
      <c r="H125" s="1"/>
      <c r="I125" s="3"/>
      <c r="J125" s="17" t="s">
        <v>137</v>
      </c>
      <c r="K125" s="1"/>
      <c r="L125" s="1"/>
      <c r="M125" s="3"/>
      <c r="N125" s="17" t="s">
        <v>224</v>
      </c>
      <c r="O125" s="1"/>
      <c r="P125" s="1"/>
      <c r="Q125" s="3"/>
    </row>
    <row r="126" spans="1:17" x14ac:dyDescent="0.25">
      <c r="B126" s="19"/>
      <c r="C126" s="19"/>
      <c r="D126" s="19"/>
      <c r="E126" s="19"/>
      <c r="F126" s="2"/>
      <c r="G126" s="1"/>
      <c r="H126" s="1"/>
      <c r="I126" s="3"/>
      <c r="J126" s="58" t="s">
        <v>138</v>
      </c>
      <c r="K126" s="17"/>
      <c r="L126" s="17"/>
      <c r="M126" s="18"/>
      <c r="N126" s="73" t="s">
        <v>212</v>
      </c>
      <c r="O126" s="74"/>
      <c r="P126" s="74"/>
      <c r="Q126" s="75"/>
    </row>
    <row r="127" spans="1:17" x14ac:dyDescent="0.25">
      <c r="B127" s="19"/>
      <c r="C127" s="19"/>
      <c r="D127" s="19"/>
      <c r="E127" s="19"/>
      <c r="F127" s="16" t="s">
        <v>104</v>
      </c>
      <c r="G127" s="17"/>
      <c r="H127" s="17"/>
      <c r="I127" s="18"/>
      <c r="J127" s="17"/>
      <c r="K127" s="17"/>
      <c r="L127" s="17"/>
      <c r="M127" s="18"/>
      <c r="N127" s="73"/>
      <c r="O127" s="74"/>
      <c r="P127" s="74"/>
      <c r="Q127" s="75"/>
    </row>
    <row r="128" spans="1:17" x14ac:dyDescent="0.25">
      <c r="B128" s="19"/>
      <c r="C128" s="19"/>
      <c r="D128" s="19"/>
      <c r="E128" s="19"/>
      <c r="F128" s="16"/>
      <c r="G128" s="17"/>
      <c r="H128" s="17"/>
      <c r="I128" s="18"/>
      <c r="J128" s="58" t="s">
        <v>139</v>
      </c>
      <c r="K128" s="17"/>
      <c r="L128" s="17"/>
      <c r="M128" s="18"/>
      <c r="N128" s="73"/>
      <c r="O128" s="74"/>
      <c r="P128" s="74"/>
      <c r="Q128" s="75"/>
    </row>
    <row r="129" spans="2:17" x14ac:dyDescent="0.25">
      <c r="B129" s="19"/>
      <c r="C129" s="19"/>
      <c r="D129" s="19"/>
      <c r="E129" s="19"/>
      <c r="F129" s="16" t="s">
        <v>105</v>
      </c>
      <c r="G129" s="17"/>
      <c r="H129" s="17"/>
      <c r="I129" s="18"/>
      <c r="J129" s="17"/>
      <c r="K129" s="17"/>
      <c r="L129" s="17"/>
      <c r="M129" s="18"/>
      <c r="N129" s="73"/>
      <c r="O129" s="74"/>
      <c r="P129" s="74"/>
      <c r="Q129" s="75"/>
    </row>
    <row r="130" spans="2:17" x14ac:dyDescent="0.25">
      <c r="B130" s="19"/>
      <c r="C130" s="19"/>
      <c r="D130" s="19"/>
      <c r="E130" s="19"/>
      <c r="F130" s="16"/>
      <c r="G130" s="17"/>
      <c r="H130" s="17"/>
      <c r="I130" s="18"/>
      <c r="J130" s="58" t="s">
        <v>140</v>
      </c>
      <c r="K130" s="1"/>
      <c r="L130" s="1"/>
      <c r="M130" s="3"/>
      <c r="N130" s="58"/>
      <c r="O130" s="1"/>
      <c r="P130" s="1"/>
      <c r="Q130" s="3"/>
    </row>
    <row r="131" spans="2:17" x14ac:dyDescent="0.25">
      <c r="B131" s="19"/>
      <c r="C131" s="19"/>
      <c r="D131" s="19"/>
      <c r="E131" s="19"/>
      <c r="F131" s="16" t="s">
        <v>106</v>
      </c>
      <c r="G131" s="1"/>
      <c r="H131" s="1"/>
      <c r="I131" s="3"/>
      <c r="J131" s="17" t="s">
        <v>141</v>
      </c>
      <c r="K131" s="1"/>
      <c r="L131" s="1"/>
      <c r="M131" s="3"/>
      <c r="N131" s="58" t="s">
        <v>198</v>
      </c>
      <c r="O131" s="1"/>
      <c r="P131" s="1"/>
      <c r="Q131" s="3"/>
    </row>
    <row r="132" spans="2:17" x14ac:dyDescent="0.25">
      <c r="B132" s="19"/>
      <c r="C132" s="19"/>
      <c r="D132" s="19"/>
      <c r="E132" s="19"/>
      <c r="F132" s="16" t="s">
        <v>107</v>
      </c>
      <c r="G132" s="1"/>
      <c r="H132" s="1"/>
      <c r="I132" s="3"/>
      <c r="J132" s="17"/>
      <c r="K132" s="1"/>
      <c r="L132" s="1"/>
      <c r="M132" s="3"/>
      <c r="N132" s="58" t="s">
        <v>216</v>
      </c>
      <c r="O132" s="17"/>
      <c r="P132" s="17"/>
      <c r="Q132" s="18"/>
    </row>
    <row r="133" spans="2:17" x14ac:dyDescent="0.25">
      <c r="B133" s="19"/>
      <c r="C133" s="19"/>
      <c r="D133" s="19"/>
      <c r="E133" s="19"/>
      <c r="F133" s="16"/>
      <c r="G133" s="1"/>
      <c r="H133" s="1"/>
      <c r="I133" s="3"/>
      <c r="J133" s="58" t="s">
        <v>142</v>
      </c>
      <c r="K133" s="1"/>
      <c r="L133" s="1"/>
      <c r="M133" s="3"/>
      <c r="N133" s="58"/>
      <c r="O133" s="17"/>
      <c r="P133" s="17"/>
      <c r="Q133" s="18"/>
    </row>
    <row r="134" spans="2:17" x14ac:dyDescent="0.25">
      <c r="B134" s="19"/>
      <c r="C134" s="19"/>
      <c r="D134" s="19"/>
      <c r="E134" s="19"/>
      <c r="F134" s="2"/>
      <c r="G134" s="1"/>
      <c r="H134" s="1"/>
      <c r="I134" s="3"/>
      <c r="J134" s="58"/>
      <c r="K134" s="1"/>
      <c r="L134" s="1"/>
      <c r="M134" s="3"/>
      <c r="N134" s="73" t="s">
        <v>214</v>
      </c>
      <c r="O134" s="74"/>
      <c r="P134" s="74"/>
      <c r="Q134" s="75"/>
    </row>
    <row r="135" spans="2:17" x14ac:dyDescent="0.25">
      <c r="B135" s="19"/>
      <c r="C135" s="19"/>
      <c r="D135" s="19"/>
      <c r="E135" s="19"/>
      <c r="F135" s="2"/>
      <c r="G135" s="1"/>
      <c r="H135" s="1"/>
      <c r="I135" s="3"/>
      <c r="J135" s="58" t="s">
        <v>143</v>
      </c>
      <c r="K135" s="1"/>
      <c r="L135" s="1"/>
      <c r="M135" s="3"/>
      <c r="N135" s="73"/>
      <c r="O135" s="74"/>
      <c r="P135" s="74"/>
      <c r="Q135" s="75"/>
    </row>
    <row r="136" spans="2:17" x14ac:dyDescent="0.25">
      <c r="B136" s="19"/>
      <c r="C136" s="19"/>
      <c r="D136" s="19"/>
      <c r="E136" s="19"/>
      <c r="F136" s="2"/>
      <c r="G136" s="1"/>
      <c r="H136" s="1"/>
      <c r="I136" s="3"/>
      <c r="J136" s="58" t="s">
        <v>144</v>
      </c>
      <c r="K136" s="1"/>
      <c r="L136" s="1"/>
      <c r="M136" s="3"/>
      <c r="N136" s="58"/>
      <c r="O136" s="1"/>
      <c r="P136" s="1"/>
      <c r="Q136" s="3"/>
    </row>
    <row r="137" spans="2:17" x14ac:dyDescent="0.25">
      <c r="B137" s="19"/>
      <c r="C137" s="19"/>
      <c r="D137" s="19"/>
      <c r="E137" s="19"/>
      <c r="F137" s="2"/>
      <c r="G137" s="1"/>
      <c r="H137" s="1"/>
      <c r="I137" s="3"/>
      <c r="J137" s="58"/>
      <c r="K137" s="1"/>
      <c r="L137" s="1"/>
      <c r="M137" s="3"/>
      <c r="N137" s="58" t="s">
        <v>204</v>
      </c>
      <c r="O137" s="1"/>
      <c r="P137" s="1"/>
      <c r="Q137" s="3"/>
    </row>
    <row r="138" spans="2:17" x14ac:dyDescent="0.25">
      <c r="B138" s="19"/>
      <c r="C138" s="19"/>
      <c r="D138" s="19"/>
      <c r="E138" s="19"/>
      <c r="F138" s="2"/>
      <c r="G138" s="1"/>
      <c r="H138" s="1"/>
      <c r="I138" s="3"/>
      <c r="J138" s="58"/>
      <c r="K138" s="1"/>
      <c r="L138" s="1"/>
      <c r="M138" s="3"/>
      <c r="N138" s="58" t="s">
        <v>205</v>
      </c>
      <c r="O138" s="17"/>
      <c r="P138" s="17"/>
      <c r="Q138" s="18"/>
    </row>
    <row r="139" spans="2:17" x14ac:dyDescent="0.25">
      <c r="B139" s="19"/>
      <c r="C139" s="19"/>
      <c r="D139" s="19"/>
      <c r="E139" s="19"/>
      <c r="F139" s="2"/>
      <c r="G139" s="1"/>
      <c r="H139" s="1"/>
      <c r="I139" s="3"/>
      <c r="J139" s="58"/>
      <c r="K139" s="1"/>
      <c r="L139" s="1"/>
      <c r="M139" s="3"/>
      <c r="N139" s="58"/>
      <c r="O139" s="17"/>
      <c r="P139" s="17"/>
      <c r="Q139" s="18"/>
    </row>
    <row r="140" spans="2:17" x14ac:dyDescent="0.25">
      <c r="B140" s="19"/>
      <c r="C140" s="19"/>
      <c r="D140" s="19"/>
      <c r="E140" s="19"/>
      <c r="F140" s="2"/>
      <c r="G140" s="1"/>
      <c r="H140" s="1"/>
      <c r="I140" s="3"/>
      <c r="J140" s="58"/>
      <c r="K140" s="1"/>
      <c r="L140" s="1"/>
      <c r="M140" s="3"/>
      <c r="N140" s="58" t="s">
        <v>225</v>
      </c>
      <c r="O140" s="17"/>
      <c r="P140" s="17"/>
      <c r="Q140" s="18"/>
    </row>
    <row r="141" spans="2:17" x14ac:dyDescent="0.25">
      <c r="B141" s="19"/>
      <c r="C141" s="19"/>
      <c r="D141" s="19"/>
      <c r="E141" s="19"/>
      <c r="F141" s="2"/>
      <c r="G141" s="1"/>
      <c r="H141" s="1"/>
      <c r="I141" s="3"/>
      <c r="J141" s="58"/>
      <c r="K141" s="1"/>
      <c r="L141" s="1"/>
      <c r="M141" s="3"/>
      <c r="N141" s="58" t="s">
        <v>199</v>
      </c>
      <c r="O141" s="17"/>
      <c r="P141" s="17"/>
      <c r="Q141" s="18"/>
    </row>
    <row r="142" spans="2:17" x14ac:dyDescent="0.25">
      <c r="B142" s="19"/>
      <c r="C142" s="19"/>
      <c r="D142" s="19"/>
      <c r="E142" s="19"/>
      <c r="F142" s="2"/>
      <c r="G142" s="1"/>
      <c r="H142" s="1"/>
      <c r="I142" s="3"/>
      <c r="J142" s="58"/>
      <c r="K142" s="1"/>
      <c r="L142" s="1"/>
      <c r="M142" s="3"/>
      <c r="N142" s="58"/>
      <c r="O142" s="1"/>
      <c r="P142" s="1"/>
      <c r="Q142" s="3"/>
    </row>
    <row r="143" spans="2:17" x14ac:dyDescent="0.25">
      <c r="B143" s="19"/>
      <c r="C143" s="19"/>
      <c r="D143" s="19"/>
      <c r="E143" s="19"/>
      <c r="F143" s="2"/>
      <c r="G143" s="1"/>
      <c r="H143" s="1"/>
      <c r="I143" s="3"/>
      <c r="J143" s="58"/>
      <c r="K143" s="1"/>
      <c r="L143" s="1"/>
      <c r="M143" s="3"/>
      <c r="N143" s="58" t="s">
        <v>200</v>
      </c>
      <c r="O143" s="1"/>
      <c r="P143" s="1"/>
      <c r="Q143" s="3"/>
    </row>
    <row r="144" spans="2:17" x14ac:dyDescent="0.25">
      <c r="B144" s="19"/>
      <c r="C144" s="19"/>
      <c r="D144" s="19"/>
      <c r="E144" s="19"/>
      <c r="F144" s="2"/>
      <c r="G144" s="1"/>
      <c r="H144" s="1"/>
      <c r="I144" s="3"/>
      <c r="J144" s="58"/>
      <c r="K144" s="1"/>
      <c r="L144" s="1"/>
      <c r="M144" s="3"/>
      <c r="N144" s="58" t="s">
        <v>201</v>
      </c>
      <c r="O144" s="70"/>
      <c r="P144" s="70"/>
      <c r="Q144" s="71"/>
    </row>
    <row r="145" spans="2:17" x14ac:dyDescent="0.25">
      <c r="B145" s="19"/>
      <c r="C145" s="19"/>
      <c r="D145" s="19"/>
      <c r="E145" s="19"/>
      <c r="F145" s="2"/>
      <c r="G145" s="1"/>
      <c r="H145" s="1"/>
      <c r="I145" s="3"/>
      <c r="J145" s="58"/>
      <c r="K145" s="1"/>
      <c r="L145" s="1"/>
      <c r="M145" s="3"/>
      <c r="N145" s="72"/>
      <c r="O145" s="70"/>
      <c r="P145" s="70"/>
      <c r="Q145" s="71"/>
    </row>
    <row r="146" spans="2:17" x14ac:dyDescent="0.25">
      <c r="B146" s="19"/>
      <c r="C146" s="19"/>
      <c r="D146" s="19"/>
      <c r="E146" s="19"/>
      <c r="F146" s="2"/>
      <c r="G146" s="1"/>
      <c r="H146" s="1"/>
      <c r="I146" s="3"/>
      <c r="J146" s="58"/>
      <c r="K146" s="1"/>
      <c r="L146" s="1"/>
      <c r="M146" s="3"/>
      <c r="N146" s="58" t="s">
        <v>206</v>
      </c>
      <c r="O146" s="1"/>
      <c r="P146" s="1"/>
      <c r="Q146" s="3"/>
    </row>
    <row r="147" spans="2:17" x14ac:dyDescent="0.25">
      <c r="B147" s="19"/>
      <c r="C147" s="19"/>
      <c r="D147" s="19"/>
      <c r="E147" s="19"/>
      <c r="F147" s="2"/>
      <c r="G147" s="1"/>
      <c r="H147" s="1"/>
      <c r="I147" s="3"/>
      <c r="J147" s="58"/>
      <c r="K147" s="1"/>
      <c r="L147" s="1"/>
      <c r="M147" s="3"/>
      <c r="N147" s="58"/>
      <c r="O147" s="1"/>
      <c r="P147" s="1"/>
      <c r="Q147" s="3"/>
    </row>
    <row r="148" spans="2:17" x14ac:dyDescent="0.25">
      <c r="B148" s="19"/>
      <c r="C148" s="19"/>
      <c r="D148" s="19"/>
      <c r="E148" s="19"/>
      <c r="F148" s="2"/>
      <c r="G148" s="1"/>
      <c r="H148" s="1"/>
      <c r="I148" s="3"/>
      <c r="J148" s="58"/>
      <c r="K148" s="1"/>
      <c r="L148" s="1"/>
      <c r="M148" s="3"/>
      <c r="N148" s="58" t="s">
        <v>207</v>
      </c>
      <c r="O148" s="1"/>
      <c r="P148" s="1"/>
      <c r="Q148" s="3"/>
    </row>
    <row r="149" spans="2:17" x14ac:dyDescent="0.25">
      <c r="B149" s="19"/>
      <c r="C149" s="19"/>
      <c r="D149" s="19"/>
      <c r="E149" s="19"/>
      <c r="F149" s="2"/>
      <c r="G149" s="1"/>
      <c r="H149" s="1"/>
      <c r="I149" s="3"/>
      <c r="J149" s="58"/>
      <c r="K149" s="1"/>
      <c r="L149" s="1"/>
      <c r="M149" s="3"/>
      <c r="N149" s="58" t="s">
        <v>215</v>
      </c>
      <c r="O149" s="1"/>
      <c r="P149" s="1"/>
      <c r="Q149" s="3"/>
    </row>
    <row r="150" spans="2:17" x14ac:dyDescent="0.25">
      <c r="B150" s="19"/>
      <c r="C150" s="19"/>
      <c r="D150" s="19"/>
      <c r="E150" s="19"/>
      <c r="F150" s="2"/>
      <c r="G150" s="1"/>
      <c r="H150" s="1"/>
      <c r="I150" s="3"/>
      <c r="J150" s="58"/>
      <c r="K150" s="1"/>
      <c r="L150" s="1"/>
      <c r="M150" s="3"/>
      <c r="N150" s="58" t="s">
        <v>208</v>
      </c>
      <c r="O150" s="1"/>
      <c r="P150" s="1"/>
      <c r="Q150" s="3"/>
    </row>
    <row r="151" spans="2:17" x14ac:dyDescent="0.25">
      <c r="B151" s="19"/>
      <c r="C151" s="19"/>
      <c r="D151" s="19"/>
      <c r="E151" s="19"/>
      <c r="F151" s="2"/>
      <c r="G151" s="1"/>
      <c r="H151" s="1"/>
      <c r="I151" s="3"/>
      <c r="J151" s="58"/>
      <c r="K151" s="1"/>
      <c r="L151" s="1"/>
      <c r="M151" s="3"/>
      <c r="N151" s="58" t="s">
        <v>209</v>
      </c>
      <c r="O151" s="1"/>
      <c r="P151" s="1"/>
      <c r="Q151" s="3"/>
    </row>
    <row r="152" spans="2:17" x14ac:dyDescent="0.25">
      <c r="B152" s="19"/>
      <c r="C152" s="19"/>
      <c r="D152" s="19"/>
      <c r="E152" s="19"/>
      <c r="F152" s="2"/>
      <c r="G152" s="1"/>
      <c r="H152" s="1"/>
      <c r="I152" s="3"/>
      <c r="J152" s="58"/>
      <c r="K152" s="1"/>
      <c r="L152" s="1"/>
      <c r="M152" s="3"/>
      <c r="N152" s="58" t="s">
        <v>210</v>
      </c>
      <c r="O152" s="1"/>
      <c r="P152" s="1"/>
      <c r="Q152" s="3"/>
    </row>
    <row r="153" spans="2:17" x14ac:dyDescent="0.25">
      <c r="B153" s="19"/>
      <c r="C153" s="19"/>
      <c r="D153" s="19"/>
      <c r="E153" s="19"/>
      <c r="F153" s="2"/>
      <c r="G153" s="1"/>
      <c r="H153" s="1"/>
      <c r="I153" s="3"/>
      <c r="J153" s="58"/>
      <c r="K153" s="1"/>
      <c r="L153" s="1"/>
      <c r="M153" s="3"/>
      <c r="N153" s="17" t="s">
        <v>211</v>
      </c>
      <c r="O153" s="1"/>
      <c r="P153" s="1"/>
      <c r="Q153" s="3"/>
    </row>
    <row r="154" spans="2:17" x14ac:dyDescent="0.25">
      <c r="B154" s="19"/>
      <c r="C154" s="19"/>
      <c r="D154" s="19"/>
      <c r="E154" s="19"/>
      <c r="F154" s="2"/>
      <c r="G154" s="1"/>
      <c r="H154" s="1"/>
      <c r="I154" s="3"/>
      <c r="J154" s="58"/>
      <c r="K154" s="1"/>
      <c r="L154" s="1"/>
      <c r="M154" s="3"/>
      <c r="N154" s="58"/>
      <c r="O154" s="1"/>
      <c r="P154" s="1"/>
      <c r="Q154" s="3"/>
    </row>
    <row r="155" spans="2:17" x14ac:dyDescent="0.25">
      <c r="B155" s="19"/>
      <c r="C155" s="19"/>
      <c r="D155" s="19"/>
      <c r="E155" s="19"/>
      <c r="F155" s="2"/>
      <c r="G155" s="1"/>
      <c r="H155" s="1"/>
      <c r="I155" s="3"/>
      <c r="J155" s="58"/>
      <c r="K155" s="1"/>
      <c r="L155" s="1"/>
      <c r="M155" s="3"/>
      <c r="N155" s="58" t="s">
        <v>213</v>
      </c>
      <c r="O155" s="1"/>
      <c r="P155" s="1"/>
      <c r="Q155" s="3"/>
    </row>
    <row r="156" spans="2:17" x14ac:dyDescent="0.25">
      <c r="B156" s="19"/>
      <c r="C156" s="19"/>
      <c r="D156" s="19"/>
      <c r="E156" s="19"/>
      <c r="F156" s="2"/>
      <c r="G156" s="1"/>
      <c r="H156" s="1"/>
      <c r="I156" s="3"/>
      <c r="J156" s="58"/>
      <c r="K156" s="1"/>
      <c r="L156" s="1"/>
      <c r="M156" s="3"/>
      <c r="N156" s="17"/>
      <c r="O156" s="1"/>
      <c r="P156" s="1"/>
      <c r="Q156" s="3"/>
    </row>
    <row r="157" spans="2:17" x14ac:dyDescent="0.25">
      <c r="B157" s="19"/>
      <c r="C157" s="19"/>
      <c r="D157" s="19"/>
      <c r="E157" s="19"/>
      <c r="F157" s="2"/>
      <c r="G157" s="1"/>
      <c r="H157" s="1"/>
      <c r="I157" s="3"/>
      <c r="J157" s="58"/>
      <c r="K157" s="1"/>
      <c r="L157" s="1"/>
      <c r="M157" s="3"/>
      <c r="N157" s="58" t="s">
        <v>197</v>
      </c>
      <c r="O157" s="1"/>
      <c r="P157" s="1"/>
      <c r="Q157" s="3"/>
    </row>
    <row r="158" spans="2:17" x14ac:dyDescent="0.25">
      <c r="B158" s="19"/>
      <c r="C158" s="19"/>
      <c r="D158" s="19"/>
      <c r="E158" s="19"/>
      <c r="F158" s="2"/>
      <c r="G158" s="1"/>
      <c r="H158" s="1"/>
      <c r="I158" s="3"/>
      <c r="J158" s="58"/>
      <c r="K158" s="1"/>
      <c r="L158" s="1"/>
      <c r="M158" s="3"/>
      <c r="N158" s="58"/>
      <c r="O158" s="1"/>
      <c r="P158" s="1"/>
      <c r="Q158" s="3"/>
    </row>
    <row r="159" spans="2:17" ht="15.75" thickBot="1" x14ac:dyDescent="0.3">
      <c r="B159" s="19"/>
      <c r="C159" s="19"/>
      <c r="D159" s="19"/>
      <c r="E159" s="19"/>
      <c r="F159" s="52"/>
      <c r="G159" s="50"/>
      <c r="H159" s="50"/>
      <c r="I159" s="51"/>
      <c r="J159" s="50"/>
      <c r="K159" s="50"/>
      <c r="L159" s="50"/>
      <c r="M159" s="51"/>
      <c r="N159" s="50"/>
      <c r="O159" s="50"/>
      <c r="P159" s="50"/>
      <c r="Q159" s="51"/>
    </row>
    <row r="160" spans="2:17" x14ac:dyDescent="0.25">
      <c r="B160" s="19"/>
      <c r="C160" s="19"/>
      <c r="D160" s="19"/>
      <c r="E160" s="19"/>
    </row>
    <row r="161" spans="2:17" x14ac:dyDescent="0.25">
      <c r="B161" s="19"/>
      <c r="C161" s="19"/>
      <c r="D161" s="19"/>
      <c r="E161" s="19"/>
      <c r="N161" s="58"/>
      <c r="O161" s="1"/>
      <c r="P161" s="1"/>
      <c r="Q161" s="1"/>
    </row>
    <row r="162" spans="2:17" x14ac:dyDescent="0.25">
      <c r="N162" s="17"/>
      <c r="O162" s="1"/>
      <c r="P162" s="1"/>
      <c r="Q162" s="1"/>
    </row>
    <row r="163" spans="2:17" x14ac:dyDescent="0.25">
      <c r="N163" s="58"/>
      <c r="O163" s="17"/>
      <c r="P163" s="17"/>
      <c r="Q163" s="17"/>
    </row>
    <row r="164" spans="2:17" x14ac:dyDescent="0.25">
      <c r="N164" s="58"/>
      <c r="O164" s="17"/>
      <c r="P164" s="17"/>
      <c r="Q164" s="17"/>
    </row>
    <row r="165" spans="2:17" x14ac:dyDescent="0.25">
      <c r="N165" s="58"/>
      <c r="O165" s="17"/>
      <c r="P165" s="17"/>
      <c r="Q165" s="17"/>
    </row>
    <row r="166" spans="2:17" x14ac:dyDescent="0.25">
      <c r="N166" s="58"/>
      <c r="O166" s="17"/>
      <c r="P166" s="17"/>
      <c r="Q166" s="17"/>
    </row>
    <row r="167" spans="2:17" x14ac:dyDescent="0.25">
      <c r="N167" s="58"/>
      <c r="O167" s="1"/>
      <c r="P167" s="1"/>
      <c r="Q167" s="1"/>
    </row>
    <row r="168" spans="2:17" x14ac:dyDescent="0.25">
      <c r="N168" s="58"/>
      <c r="O168" s="1"/>
      <c r="P168" s="1"/>
      <c r="Q168" s="1"/>
    </row>
    <row r="169" spans="2:17" x14ac:dyDescent="0.25">
      <c r="N169" s="58"/>
      <c r="O169" s="1"/>
      <c r="P169" s="1"/>
      <c r="Q169" s="1"/>
    </row>
    <row r="170" spans="2:17" x14ac:dyDescent="0.25">
      <c r="N170" s="58"/>
      <c r="O170" s="1"/>
      <c r="P170" s="1"/>
      <c r="Q170" s="1"/>
    </row>
    <row r="171" spans="2:17" x14ac:dyDescent="0.25">
      <c r="N171" s="58"/>
      <c r="O171" s="1"/>
      <c r="P171" s="1"/>
      <c r="Q171" s="1"/>
    </row>
    <row r="172" spans="2:17" x14ac:dyDescent="0.25">
      <c r="N172" s="58"/>
      <c r="O172" s="1"/>
      <c r="P172" s="1"/>
      <c r="Q172" s="1"/>
    </row>
    <row r="173" spans="2:17" x14ac:dyDescent="0.25">
      <c r="N173" s="58"/>
      <c r="O173" s="1"/>
      <c r="P173" s="1"/>
      <c r="Q173" s="1"/>
    </row>
    <row r="174" spans="2:17" x14ac:dyDescent="0.25">
      <c r="N174" s="58"/>
      <c r="O174" s="1"/>
      <c r="P174" s="1"/>
      <c r="Q174" s="1"/>
    </row>
    <row r="175" spans="2:17" x14ac:dyDescent="0.25">
      <c r="N175" s="58"/>
      <c r="O175" s="1"/>
      <c r="P175" s="1"/>
      <c r="Q175" s="1"/>
    </row>
    <row r="176" spans="2:17" x14ac:dyDescent="0.25">
      <c r="N176" s="58"/>
      <c r="O176" s="1"/>
      <c r="P176" s="1"/>
      <c r="Q176" s="1"/>
    </row>
    <row r="177" spans="14:17" x14ac:dyDescent="0.25">
      <c r="N177" s="74"/>
      <c r="O177" s="74"/>
      <c r="P177" s="74"/>
      <c r="Q177" s="74"/>
    </row>
    <row r="178" spans="14:17" x14ac:dyDescent="0.25">
      <c r="N178" s="74"/>
      <c r="O178" s="74"/>
      <c r="P178" s="74"/>
      <c r="Q178" s="74"/>
    </row>
    <row r="179" spans="14:17" x14ac:dyDescent="0.25">
      <c r="N179" s="58"/>
      <c r="O179" s="1"/>
      <c r="P179" s="1"/>
      <c r="Q179" s="1"/>
    </row>
    <row r="180" spans="14:17" x14ac:dyDescent="0.25">
      <c r="N180" s="58"/>
      <c r="O180" s="1"/>
      <c r="P180" s="1"/>
      <c r="Q180" s="1"/>
    </row>
    <row r="181" spans="14:17" x14ac:dyDescent="0.25">
      <c r="N181" s="58"/>
      <c r="O181" s="1"/>
      <c r="P181" s="1"/>
      <c r="Q181" s="1"/>
    </row>
    <row r="182" spans="14:17" x14ac:dyDescent="0.25">
      <c r="N182" s="58"/>
      <c r="O182" s="1"/>
      <c r="P182" s="1"/>
      <c r="Q182" s="1"/>
    </row>
    <row r="183" spans="14:17" x14ac:dyDescent="0.25">
      <c r="N183" s="58"/>
      <c r="O183" s="1"/>
      <c r="P183" s="1"/>
      <c r="Q183" s="1"/>
    </row>
    <row r="184" spans="14:17" x14ac:dyDescent="0.25">
      <c r="N184" s="58"/>
      <c r="O184" s="1"/>
      <c r="P184" s="1"/>
      <c r="Q184" s="1"/>
    </row>
    <row r="185" spans="14:17" x14ac:dyDescent="0.25">
      <c r="N185" s="58"/>
      <c r="O185" s="1"/>
      <c r="P185" s="1"/>
      <c r="Q185" s="1"/>
    </row>
    <row r="186" spans="14:17" x14ac:dyDescent="0.25">
      <c r="N186" s="58"/>
      <c r="O186" s="1"/>
      <c r="P186" s="1"/>
      <c r="Q186" s="1"/>
    </row>
    <row r="187" spans="14:17" x14ac:dyDescent="0.25">
      <c r="N187" s="17"/>
      <c r="O187" s="1"/>
      <c r="P187" s="1"/>
      <c r="Q187" s="1"/>
    </row>
    <row r="188" spans="14:17" x14ac:dyDescent="0.25">
      <c r="N188" s="17"/>
      <c r="O188" s="1"/>
      <c r="P188" s="1"/>
      <c r="Q188" s="1"/>
    </row>
    <row r="189" spans="14:17" x14ac:dyDescent="0.25">
      <c r="N189" s="74"/>
      <c r="O189" s="74"/>
      <c r="P189" s="74"/>
      <c r="Q189" s="74"/>
    </row>
    <row r="190" spans="14:17" x14ac:dyDescent="0.25">
      <c r="N190" s="74"/>
      <c r="O190" s="74"/>
      <c r="P190" s="74"/>
      <c r="Q190" s="74"/>
    </row>
    <row r="191" spans="14:17" x14ac:dyDescent="0.25">
      <c r="N191" s="74"/>
      <c r="O191" s="74"/>
      <c r="P191" s="74"/>
      <c r="Q191" s="74"/>
    </row>
    <row r="192" spans="14:17" x14ac:dyDescent="0.25">
      <c r="N192" s="74"/>
      <c r="O192" s="74"/>
      <c r="P192" s="74"/>
      <c r="Q192" s="74"/>
    </row>
    <row r="193" spans="14:17" x14ac:dyDescent="0.25">
      <c r="N193" s="69"/>
      <c r="O193" s="69"/>
      <c r="P193" s="69"/>
      <c r="Q193" s="69"/>
    </row>
    <row r="194" spans="14:17" x14ac:dyDescent="0.25">
      <c r="N194" s="69"/>
      <c r="O194" s="69"/>
      <c r="P194" s="69"/>
      <c r="Q194" s="69"/>
    </row>
    <row r="195" spans="14:17" x14ac:dyDescent="0.25">
      <c r="N195" s="17"/>
      <c r="O195" s="1"/>
      <c r="P195" s="1"/>
      <c r="Q195" s="1"/>
    </row>
    <row r="196" spans="14:17" x14ac:dyDescent="0.25">
      <c r="N196" s="1"/>
      <c r="O196" s="1"/>
      <c r="P196" s="1"/>
      <c r="Q196" s="1"/>
    </row>
    <row r="197" spans="14:17" x14ac:dyDescent="0.25">
      <c r="N197" s="1"/>
      <c r="O197" s="1"/>
      <c r="P197" s="1"/>
      <c r="Q197" s="1"/>
    </row>
  </sheetData>
  <sheetProtection algorithmName="SHA-512" hashValue="+z+EAHnL8RopgKzGjNBXnvfteodYXGEV9OwOlpvq7dtVWsaRyn/qH72zacTFv565oLab9h6tFpG+GMVYSvjqAA==" saltValue="CN0S0kEscho5rYksciR/Tw==" spinCount="100000" sheet="1" formatCells="0" formatColumns="0" formatRows="0" insertColumns="0" insertRows="0" insertHyperlinks="0" deleteColumns="0" deleteRows="0" sort="0" autoFilter="0" pivotTables="0"/>
  <mergeCells count="67">
    <mergeCell ref="F4:Q4"/>
    <mergeCell ref="F5:I5"/>
    <mergeCell ref="J5:M5"/>
    <mergeCell ref="N5:Q5"/>
    <mergeCell ref="F33:G33"/>
    <mergeCell ref="J33:K33"/>
    <mergeCell ref="N33:O33"/>
    <mergeCell ref="F34:G34"/>
    <mergeCell ref="J34:K34"/>
    <mergeCell ref="N34:O34"/>
    <mergeCell ref="F35:G35"/>
    <mergeCell ref="J35:K35"/>
    <mergeCell ref="N35:O35"/>
    <mergeCell ref="F36:G36"/>
    <mergeCell ref="J36:K36"/>
    <mergeCell ref="N36:O36"/>
    <mergeCell ref="F37:G37"/>
    <mergeCell ref="J37:K37"/>
    <mergeCell ref="N37:O37"/>
    <mergeCell ref="F38:G38"/>
    <mergeCell ref="J38:K38"/>
    <mergeCell ref="N38:O38"/>
    <mergeCell ref="N56:Q56"/>
    <mergeCell ref="F75:I75"/>
    <mergeCell ref="J75:M75"/>
    <mergeCell ref="N75:Q75"/>
    <mergeCell ref="F82:Q82"/>
    <mergeCell ref="F83:I83"/>
    <mergeCell ref="J83:M83"/>
    <mergeCell ref="N83:Q83"/>
    <mergeCell ref="F87:I87"/>
    <mergeCell ref="J87:M87"/>
    <mergeCell ref="N87:Q87"/>
    <mergeCell ref="F89:I89"/>
    <mergeCell ref="J89:M89"/>
    <mergeCell ref="N89:Q89"/>
    <mergeCell ref="F91:I91"/>
    <mergeCell ref="J91:M91"/>
    <mergeCell ref="N91:Q91"/>
    <mergeCell ref="F93:I93"/>
    <mergeCell ref="J93:M93"/>
    <mergeCell ref="N93:Q93"/>
    <mergeCell ref="F98:I98"/>
    <mergeCell ref="J98:M98"/>
    <mergeCell ref="N98:Q98"/>
    <mergeCell ref="F99:I99"/>
    <mergeCell ref="J99:M99"/>
    <mergeCell ref="N99:Q99"/>
    <mergeCell ref="F101:I101"/>
    <mergeCell ref="J101:M101"/>
    <mergeCell ref="N101:Q101"/>
    <mergeCell ref="F102:I102"/>
    <mergeCell ref="J102:M102"/>
    <mergeCell ref="N102:Q102"/>
    <mergeCell ref="F107:I107"/>
    <mergeCell ref="J107:M107"/>
    <mergeCell ref="N107:Q107"/>
    <mergeCell ref="N126:Q129"/>
    <mergeCell ref="N134:Q135"/>
    <mergeCell ref="N177:Q178"/>
    <mergeCell ref="N189:Q192"/>
    <mergeCell ref="F108:I108"/>
    <mergeCell ref="J108:M108"/>
    <mergeCell ref="N108:Q108"/>
    <mergeCell ref="F110:I110"/>
    <mergeCell ref="J110:M110"/>
    <mergeCell ref="N110:Q1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Reports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2017-01-14T12:42:20Z</dcterms:modified>
</cp:coreProperties>
</file>